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2" windowWidth="17400" windowHeight="11928" activeTab="1"/>
  </bookViews>
  <sheets>
    <sheet name="2014" sheetId="4" r:id="rId1"/>
    <sheet name="2013-2014" sheetId="1" r:id="rId2"/>
    <sheet name="List2" sheetId="2" r:id="rId3"/>
    <sheet name="List3" sheetId="3" r:id="rId4"/>
  </sheets>
  <definedNames>
    <definedName name="_xlnm.Print_Area" localSheetId="1">'2013-2014'!$A$1:$C$84</definedName>
  </definedNames>
  <calcPr calcId="144525"/>
</workbook>
</file>

<file path=xl/calcChain.xml><?xml version="1.0" encoding="utf-8"?>
<calcChain xmlns="http://schemas.openxmlformats.org/spreadsheetml/2006/main">
  <c r="G110" i="4" l="1"/>
  <c r="G118" i="4" s="1"/>
  <c r="G107" i="4"/>
  <c r="G88" i="4"/>
  <c r="G102" i="4" s="1"/>
  <c r="G59" i="4"/>
  <c r="G36" i="4"/>
  <c r="G43" i="4" s="1"/>
  <c r="G32" i="4"/>
  <c r="G31" i="4"/>
  <c r="G27" i="4"/>
  <c r="G25" i="4"/>
  <c r="G20" i="4"/>
  <c r="G45" i="4" l="1"/>
  <c r="G120" i="4"/>
</calcChain>
</file>

<file path=xl/sharedStrings.xml><?xml version="1.0" encoding="utf-8"?>
<sst xmlns="http://schemas.openxmlformats.org/spreadsheetml/2006/main" count="243" uniqueCount="138">
  <si>
    <t>JUBILARNE NAGRADE</t>
  </si>
  <si>
    <t>DAR DJECI</t>
  </si>
  <si>
    <t>PRIJEVOZ NA POSAO</t>
  </si>
  <si>
    <t>POMOĆI</t>
  </si>
  <si>
    <t>BRUTO PLAĆA - SMJENSKI,DVOKRATNI RAD,ZAMJENE</t>
  </si>
  <si>
    <t>BRUTO PLAĆA (OSNOVNI DIO)</t>
  </si>
  <si>
    <t>kn</t>
  </si>
  <si>
    <t xml:space="preserve">            PRIHOD IZ PRORAČUNA ŽUPANIJE MEĐIMURSKE</t>
  </si>
  <si>
    <t>MATERIJALNI TROŠKOVI</t>
  </si>
  <si>
    <t>ENERGENTI</t>
  </si>
  <si>
    <t>INVESTICIJSKO ODRŽAVANJE</t>
  </si>
  <si>
    <t>PLAĆA - OSOBNI ASISTENT</t>
  </si>
  <si>
    <t>Ukupni PRIHOD - MZOŠ-a</t>
  </si>
  <si>
    <t>Ukupni PRIHOD - ŽUPANIJA MEĐIMURSKA</t>
  </si>
  <si>
    <t xml:space="preserve">       PRIHOD IZ PRORAČUNA OPĆINE SVETI JURAJ NA BREGU</t>
  </si>
  <si>
    <t>PLAĆA - OSOBNI ASISTENT - SUFINANCIRANJE 50%</t>
  </si>
  <si>
    <t>PRIHODI PO POSEBNIM PROPISIMA - UPLATA UČENIKA + KAMATA</t>
  </si>
  <si>
    <t>OSIGURANJE UČENIKA</t>
  </si>
  <si>
    <t>ŠKOLSKA KUHINJA</t>
  </si>
  <si>
    <t>ŠKOLSKI ŠPORTSKI KLUB</t>
  </si>
  <si>
    <t>CRVENI KRIŽ</t>
  </si>
  <si>
    <t>ŠKOLSKA KNJIŽNICA</t>
  </si>
  <si>
    <t>IZLETI,EKSKURZIJE,KAZALIŠTA</t>
  </si>
  <si>
    <t>UPLATA ŠTETA</t>
  </si>
  <si>
    <t>Ukupno OSTALI PRIHODI</t>
  </si>
  <si>
    <t>SVEUKUPNI PRIHODI</t>
  </si>
  <si>
    <t xml:space="preserve">                           RASHODI MZOŠ-a</t>
  </si>
  <si>
    <t>opis rashoda</t>
  </si>
  <si>
    <t>Ukupni RASHOD MZOŠ-a</t>
  </si>
  <si>
    <t xml:space="preserve">              RASHODI ŽUPANIJE MEĐIMURSKE</t>
  </si>
  <si>
    <t>DNEVNICE</t>
  </si>
  <si>
    <t>SMJEŠTAJ NA SLUŽBENOM PUTU</t>
  </si>
  <si>
    <t>PRIJEVOZ NA SLUŽBENOM PUTU</t>
  </si>
  <si>
    <t>AUTO U SLUŽBENE SVRHE</t>
  </si>
  <si>
    <t>KOTIZACIJA</t>
  </si>
  <si>
    <t>UREDSKI MATERIJAL</t>
  </si>
  <si>
    <t>LITERATURA (PUBLIKACIJE,ČASOPISI,GLASILA I OSTALO)</t>
  </si>
  <si>
    <t>MATERIJAL I SREDSTVA ZA ČIŠĆENJE I ODRŽAVANJE</t>
  </si>
  <si>
    <t>MATERIJAL ZA HIGIJENSKE POTREBE I NJEGU</t>
  </si>
  <si>
    <t>MATERIJAL ZA NASTAVU</t>
  </si>
  <si>
    <t>PEDAGOŠKA DOKUMENTACIJA</t>
  </si>
  <si>
    <t>OSTALI MATERIJAL ZA POTREBE REDOVNOG POSLOVANJA</t>
  </si>
  <si>
    <t>BENZIN ZA KOSILICU</t>
  </si>
  <si>
    <t>MATERIJAL ZA TEKUĆE ODRŽAVANJE</t>
  </si>
  <si>
    <t>SITNI INVENTAR</t>
  </si>
  <si>
    <t>USLUGE TELEFONA,FAXA,INTERNETA</t>
  </si>
  <si>
    <t>POŠTANSKE USLUGE</t>
  </si>
  <si>
    <t>USLUGE TEKUĆEG ODRŽAVANJA</t>
  </si>
  <si>
    <t>OPSKRBA VODOM</t>
  </si>
  <si>
    <t>DIMNJAČARSKE USLUGE</t>
  </si>
  <si>
    <t>LABORATORIJSKE USLUGE</t>
  </si>
  <si>
    <t>SANITARNI PREGLED KUHINJE I DJELATNIKA</t>
  </si>
  <si>
    <t>PRAVNE USLUGE</t>
  </si>
  <si>
    <t>RAČUNALNE USLUGE</t>
  </si>
  <si>
    <t>UREĐENJE PROSTORA</t>
  </si>
  <si>
    <t>ČLANARINE</t>
  </si>
  <si>
    <t>USLUGE PLATNOG PROMETA</t>
  </si>
  <si>
    <t>RASHODI PROTOKOLA-VIJENCI,CVIJEĆE I SLIČNO</t>
  </si>
  <si>
    <t xml:space="preserve">NAGRADE UČENICIMA </t>
  </si>
  <si>
    <t>ELEKTRIČNA ENERGIJA</t>
  </si>
  <si>
    <t>PLIN</t>
  </si>
  <si>
    <t>Ukupni RASHODI ŽUPANIJE</t>
  </si>
  <si>
    <t>RASHODI OPĆINE SVETI JURAJ NA BREGU</t>
  </si>
  <si>
    <t>PLAĆA OSOBNI ASISTENT</t>
  </si>
  <si>
    <t>RASHODI ŠKOLSKE KUHINJE - SUFINANCIRANJE</t>
  </si>
  <si>
    <t>Ukupni RASHODI OPĆINE</t>
  </si>
  <si>
    <t>RASHODI PO POSEBNIM PROPISIMA - UPLATA UČENIKA + KAMATA</t>
  </si>
  <si>
    <t>IZLETI, EKSKURZIJE, KAZALIŠTA</t>
  </si>
  <si>
    <t xml:space="preserve">Ukupni OSTALI RASHODI </t>
  </si>
  <si>
    <t>SVEUKUPNI RASHODI</t>
  </si>
  <si>
    <t>_______________</t>
  </si>
  <si>
    <t>______________</t>
  </si>
  <si>
    <t>TROŠAK DOMAĆINSTVA, NATJECANJA I SL.</t>
  </si>
  <si>
    <t>ODVOZ SMEĆA,FEKALIJA</t>
  </si>
  <si>
    <t>GRAFIČKE I TISKARSKE USLUGE</t>
  </si>
  <si>
    <t>KAMATA PO RAČUNU</t>
  </si>
  <si>
    <t>Martina Marciuš</t>
  </si>
  <si>
    <t>Mladen Beuk, dipl.ing.</t>
  </si>
  <si>
    <t xml:space="preserve">  Ravnatelj:</t>
  </si>
  <si>
    <t xml:space="preserve">      Računovođa:</t>
  </si>
  <si>
    <t>U Pleškovcu, 12. prosinca 2013.</t>
  </si>
  <si>
    <t>OSNOVNA ŠKOLA IVANA GORANA KOVAČIĆA</t>
  </si>
  <si>
    <t>SVETI JURAJ NA BREGU</t>
  </si>
  <si>
    <t>PLEŠKOVEC 31</t>
  </si>
  <si>
    <t>40 311  LOPATINEC</t>
  </si>
  <si>
    <t>FINANCIJSKI PLAN ZA 2014. GODINU</t>
  </si>
  <si>
    <t>Opis prihoda</t>
  </si>
  <si>
    <t xml:space="preserve">                           PRIHOD IZ PRORAČUNA MZOŠ-a</t>
  </si>
  <si>
    <t>Ukupni PRIHOD - OPĆINA SVETI JURAJ NA BREGU</t>
  </si>
  <si>
    <t xml:space="preserve">        PLANIRANI PRIHODI ZA 2014. GODINU</t>
  </si>
  <si>
    <t xml:space="preserve">SUFINANCIRANJE ŠKOLSKE KUHINJE </t>
  </si>
  <si>
    <t>USLUGE MOBITELA</t>
  </si>
  <si>
    <t>USLUGE ZAŠTITE NA RADU</t>
  </si>
  <si>
    <t>DERATIZACIJA I DEZINSEKCIJA</t>
  </si>
  <si>
    <t>OSTALE KOMUNALNE USLUGE</t>
  </si>
  <si>
    <t xml:space="preserve">        PLANIRANI RASHODI ZA 2014.GODINU</t>
  </si>
  <si>
    <t>ULAGANJA U POSTROJENJA I OPREMU</t>
  </si>
  <si>
    <t>KAMATA PO ŽIRO - RAČUNU</t>
  </si>
  <si>
    <t>Ravnatelj:</t>
  </si>
  <si>
    <t>OSTALI MATERIJAL ZA  REDOVNO POSLOVANJE</t>
  </si>
  <si>
    <t>NAKNADA ZA NEISKORIŠTENI GODIŠNJI ODMOR</t>
  </si>
  <si>
    <t>USLUGE ODRŽAVANJA LIFTA</t>
  </si>
  <si>
    <t>Računovođa:</t>
  </si>
  <si>
    <t>RADNA ODJEĆA I OBUĆA</t>
  </si>
  <si>
    <t>NAČIN NABAVE</t>
  </si>
  <si>
    <t>IZNOS S PDV-om</t>
  </si>
  <si>
    <t>Materijal i sirovine</t>
  </si>
  <si>
    <t>Namirnice za školsku kuhinju</t>
  </si>
  <si>
    <t>Usluge</t>
  </si>
  <si>
    <t>Energenti</t>
  </si>
  <si>
    <t xml:space="preserve">Ostalo </t>
  </si>
  <si>
    <t>Investicije</t>
  </si>
  <si>
    <t>bagatelna nabava</t>
  </si>
  <si>
    <t>posebni propisi</t>
  </si>
  <si>
    <t>VRSTA NABAVE</t>
  </si>
  <si>
    <t>MLIJEKO I MLIJEČNI PROIZVODI</t>
  </si>
  <si>
    <t>KRUH</t>
  </si>
  <si>
    <t>PECIVO</t>
  </si>
  <si>
    <t>SUHOMESNATI PROIZVODI</t>
  </si>
  <si>
    <t>PILETINA I PURETINA</t>
  </si>
  <si>
    <t>VOĆE</t>
  </si>
  <si>
    <t>POVRĆE</t>
  </si>
  <si>
    <t>ZAČINI I KONZERVIRANA HRANA</t>
  </si>
  <si>
    <t>OSTALA PREHRAMBENA ROBA</t>
  </si>
  <si>
    <t>RIBE I RIBLJI PROIZVODI</t>
  </si>
  <si>
    <t>SVINJETINA I JUNETINA</t>
  </si>
  <si>
    <t>SOKOVI I ČAJEVI</t>
  </si>
  <si>
    <t>TJESTENINA, RIŽA, KAŠA</t>
  </si>
  <si>
    <t>Ulaganja u opremu škole prema potrebi</t>
  </si>
  <si>
    <t>PROTOKOL I REPREZENTACIJA</t>
  </si>
  <si>
    <t>OSTALA NEPREHRAMBENA ROBA ZA KUHINJU</t>
  </si>
  <si>
    <t>ODVOZ SMEĆA, FEKALIJA</t>
  </si>
  <si>
    <t>U Pleškovcu, 27. prosinca 2017.</t>
  </si>
  <si>
    <t>Usvojeno na Sjednici Školskog odbora 27.12.2017. godine</t>
  </si>
  <si>
    <t>Predsjednica Školskog odbora:</t>
  </si>
  <si>
    <t>Irena Šestak</t>
  </si>
  <si>
    <t>PLAN NABAVE ZA 2018. GODINU</t>
  </si>
  <si>
    <t>PRILOG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</si>
</sst>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sz val="10"/>
      <color theme="1"/>
      <name val="Arial Black"/>
      <family val="2"/>
      <charset val="238"/>
    </font>
    <font>
      <sz val="11"/>
      <color theme="1"/>
      <name val="Arial Black"/>
      <family val="2"/>
      <charset val="238"/>
    </font>
    <font>
      <i/>
      <sz val="10"/>
      <color theme="1"/>
      <name val="Arial Black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Arial Black"/>
      <family val="2"/>
      <charset val="238"/>
    </font>
    <font>
      <b/>
      <sz val="11"/>
      <color theme="1"/>
      <name val="Arial Black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0"/>
      <color theme="1"/>
      <name val="Arial Black"/>
      <family val="2"/>
      <charset val="238"/>
    </font>
    <font>
      <b/>
      <sz val="12"/>
      <color theme="1"/>
      <name val="Arial Black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Arial Black"/>
      <family val="2"/>
    </font>
    <font>
      <sz val="9"/>
      <name val="Arial Black"/>
      <family val="2"/>
      <charset val="238"/>
    </font>
    <font>
      <sz val="10"/>
      <name val="Arial Black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0" applyFont="1"/>
    <xf numFmtId="43" fontId="0" fillId="0" borderId="0" xfId="1" applyFont="1"/>
    <xf numFmtId="43" fontId="1" fillId="0" borderId="0" xfId="1" applyFont="1"/>
    <xf numFmtId="0" fontId="0" fillId="2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5" fillId="0" borderId="14" xfId="1" applyFont="1" applyBorder="1" applyAlignment="1">
      <alignment horizontal="center" vertical="center" wrapText="1"/>
    </xf>
    <xf numFmtId="43" fontId="0" fillId="0" borderId="14" xfId="1" applyFont="1" applyBorder="1" applyAlignment="1">
      <alignment horizontal="center" vertical="center" wrapText="1"/>
    </xf>
    <xf numFmtId="43" fontId="1" fillId="0" borderId="15" xfId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3" fontId="1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3" fontId="0" fillId="0" borderId="0" xfId="1" applyFont="1" applyAlignment="1">
      <alignment horizontal="center" vertical="center" wrapText="1"/>
    </xf>
    <xf numFmtId="43" fontId="0" fillId="0" borderId="10" xfId="1" applyFont="1" applyBorder="1" applyAlignment="1">
      <alignment horizontal="center" vertical="center" wrapText="1"/>
    </xf>
    <xf numFmtId="43" fontId="0" fillId="0" borderId="0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3" fontId="0" fillId="0" borderId="18" xfId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3" fontId="4" fillId="0" borderId="22" xfId="1" applyFont="1" applyBorder="1" applyAlignment="1">
      <alignment horizontal="center" vertical="center" wrapText="1"/>
    </xf>
    <xf numFmtId="43" fontId="8" fillId="0" borderId="15" xfId="1" applyFont="1" applyBorder="1" applyAlignment="1">
      <alignment horizontal="center" vertical="center" wrapText="1"/>
    </xf>
    <xf numFmtId="43" fontId="12" fillId="0" borderId="22" xfId="1" applyFont="1" applyBorder="1" applyAlignment="1">
      <alignment horizontal="center" vertical="center" wrapText="1"/>
    </xf>
    <xf numFmtId="43" fontId="11" fillId="0" borderId="15" xfId="1" applyFont="1" applyBorder="1" applyAlignment="1">
      <alignment horizontal="center" vertical="center" wrapText="1"/>
    </xf>
    <xf numFmtId="43" fontId="11" fillId="0" borderId="22" xfId="1" applyFont="1" applyBorder="1" applyAlignment="1">
      <alignment horizontal="center" vertical="center" wrapText="1"/>
    </xf>
    <xf numFmtId="43" fontId="4" fillId="0" borderId="15" xfId="1" applyFont="1" applyBorder="1" applyAlignment="1">
      <alignment horizontal="center" vertical="center" wrapText="1"/>
    </xf>
    <xf numFmtId="43" fontId="0" fillId="0" borderId="25" xfId="1" applyFont="1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3" fontId="0" fillId="0" borderId="32" xfId="1" applyFont="1" applyBorder="1" applyAlignment="1">
      <alignment horizontal="center" vertical="center" wrapText="1"/>
    </xf>
    <xf numFmtId="43" fontId="0" fillId="0" borderId="33" xfId="1" applyFont="1" applyBorder="1" applyAlignment="1">
      <alignment horizontal="center" vertical="center" wrapText="1"/>
    </xf>
    <xf numFmtId="43" fontId="0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1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43" fontId="0" fillId="0" borderId="35" xfId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3" fontId="0" fillId="0" borderId="40" xfId="1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3" fontId="0" fillId="0" borderId="42" xfId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2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center" vertic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workbookViewId="0">
      <selection activeCell="G120" sqref="G120"/>
    </sheetView>
  </sheetViews>
  <sheetFormatPr defaultRowHeight="14.4" x14ac:dyDescent="0.3"/>
  <cols>
    <col min="6" max="6" width="8" customWidth="1"/>
    <col min="7" max="7" width="23.6640625" style="2" customWidth="1"/>
    <col min="10" max="10" width="11.33203125" bestFit="1" customWidth="1"/>
  </cols>
  <sheetData>
    <row r="1" spans="1:9" x14ac:dyDescent="0.3">
      <c r="A1" t="s">
        <v>81</v>
      </c>
    </row>
    <row r="2" spans="1:9" x14ac:dyDescent="0.3">
      <c r="A2" t="s">
        <v>82</v>
      </c>
    </row>
    <row r="3" spans="1:9" x14ac:dyDescent="0.3">
      <c r="A3" t="s">
        <v>83</v>
      </c>
    </row>
    <row r="4" spans="1:9" x14ac:dyDescent="0.3">
      <c r="A4" t="s">
        <v>84</v>
      </c>
    </row>
    <row r="5" spans="1:9" ht="28.5" customHeight="1" x14ac:dyDescent="0.3"/>
    <row r="6" spans="1:9" x14ac:dyDescent="0.3">
      <c r="A6" s="61" t="s">
        <v>85</v>
      </c>
      <c r="B6" s="61"/>
      <c r="C6" s="61"/>
      <c r="D6" s="61"/>
      <c r="E6" s="61"/>
      <c r="F6" s="61"/>
      <c r="G6" s="61"/>
    </row>
    <row r="7" spans="1:9" x14ac:dyDescent="0.3">
      <c r="A7" s="61"/>
      <c r="B7" s="61"/>
      <c r="C7" s="61"/>
      <c r="D7" s="61"/>
      <c r="E7" s="61"/>
      <c r="F7" s="61"/>
      <c r="G7" s="61"/>
    </row>
    <row r="8" spans="1:9" ht="31.2" x14ac:dyDescent="0.3">
      <c r="A8" s="17"/>
      <c r="B8" s="17"/>
      <c r="C8" s="17"/>
      <c r="D8" s="17"/>
      <c r="E8" s="17"/>
      <c r="F8" s="17"/>
      <c r="G8" s="17"/>
    </row>
    <row r="9" spans="1:9" ht="26.25" customHeight="1" x14ac:dyDescent="0.45">
      <c r="A9" s="62" t="s">
        <v>89</v>
      </c>
      <c r="B9" s="62"/>
      <c r="C9" s="62"/>
      <c r="D9" s="62"/>
      <c r="E9" s="62"/>
      <c r="F9" s="62"/>
      <c r="G9" s="62"/>
    </row>
    <row r="10" spans="1:9" ht="15" thickBot="1" x14ac:dyDescent="0.35"/>
    <row r="11" spans="1:9" s="5" customFormat="1" ht="21" customHeight="1" x14ac:dyDescent="0.3">
      <c r="A11" s="63" t="s">
        <v>87</v>
      </c>
      <c r="B11" s="64"/>
      <c r="C11" s="64"/>
      <c r="D11" s="64"/>
      <c r="E11" s="64"/>
      <c r="F11" s="64"/>
      <c r="G11" s="65"/>
      <c r="H11" s="4"/>
      <c r="I11" s="4"/>
    </row>
    <row r="12" spans="1:9" s="5" customFormat="1" ht="21" customHeight="1" x14ac:dyDescent="0.3">
      <c r="A12" s="66" t="s">
        <v>86</v>
      </c>
      <c r="B12" s="67"/>
      <c r="C12" s="67"/>
      <c r="D12" s="67"/>
      <c r="E12" s="67"/>
      <c r="F12" s="68"/>
      <c r="G12" s="6" t="s">
        <v>6</v>
      </c>
      <c r="H12" s="4"/>
      <c r="I12" s="4"/>
    </row>
    <row r="13" spans="1:9" s="5" customFormat="1" ht="21" customHeight="1" x14ac:dyDescent="0.3">
      <c r="A13" s="53" t="s">
        <v>5</v>
      </c>
      <c r="B13" s="54"/>
      <c r="C13" s="54"/>
      <c r="D13" s="54"/>
      <c r="E13" s="54"/>
      <c r="F13" s="55"/>
      <c r="G13" s="7">
        <v>4899619</v>
      </c>
    </row>
    <row r="14" spans="1:9" s="5" customFormat="1" ht="21" customHeight="1" x14ac:dyDescent="0.3">
      <c r="A14" s="53" t="s">
        <v>4</v>
      </c>
      <c r="B14" s="54"/>
      <c r="C14" s="54"/>
      <c r="D14" s="54"/>
      <c r="E14" s="54"/>
      <c r="F14" s="55"/>
      <c r="G14" s="7">
        <v>180000</v>
      </c>
    </row>
    <row r="15" spans="1:9" s="5" customFormat="1" ht="21" customHeight="1" x14ac:dyDescent="0.3">
      <c r="A15" s="53" t="s">
        <v>3</v>
      </c>
      <c r="B15" s="54"/>
      <c r="C15" s="54"/>
      <c r="D15" s="54"/>
      <c r="E15" s="54"/>
      <c r="F15" s="55"/>
      <c r="G15" s="7">
        <v>24000</v>
      </c>
    </row>
    <row r="16" spans="1:9" s="5" customFormat="1" ht="21" customHeight="1" x14ac:dyDescent="0.3">
      <c r="A16" s="53" t="s">
        <v>0</v>
      </c>
      <c r="B16" s="54"/>
      <c r="C16" s="54"/>
      <c r="D16" s="54"/>
      <c r="E16" s="54"/>
      <c r="F16" s="55"/>
      <c r="G16" s="7">
        <v>22600</v>
      </c>
    </row>
    <row r="17" spans="1:7" s="5" customFormat="1" ht="21" customHeight="1" x14ac:dyDescent="0.3">
      <c r="A17" s="53" t="s">
        <v>1</v>
      </c>
      <c r="B17" s="54"/>
      <c r="C17" s="54"/>
      <c r="D17" s="54"/>
      <c r="E17" s="54"/>
      <c r="F17" s="55"/>
      <c r="G17" s="7">
        <v>20500</v>
      </c>
    </row>
    <row r="18" spans="1:7" s="5" customFormat="1" ht="21" customHeight="1" x14ac:dyDescent="0.3">
      <c r="A18" s="53" t="s">
        <v>100</v>
      </c>
      <c r="B18" s="54"/>
      <c r="C18" s="54"/>
      <c r="D18" s="54"/>
      <c r="E18" s="54"/>
      <c r="F18" s="55"/>
      <c r="G18" s="7">
        <v>30350</v>
      </c>
    </row>
    <row r="19" spans="1:7" s="5" customFormat="1" ht="21" customHeight="1" x14ac:dyDescent="0.3">
      <c r="A19" s="53" t="s">
        <v>2</v>
      </c>
      <c r="B19" s="54"/>
      <c r="C19" s="54"/>
      <c r="D19" s="54"/>
      <c r="E19" s="54"/>
      <c r="F19" s="55"/>
      <c r="G19" s="7">
        <v>290000</v>
      </c>
    </row>
    <row r="20" spans="1:7" s="5" customFormat="1" ht="21" customHeight="1" thickBot="1" x14ac:dyDescent="0.35">
      <c r="A20" s="56" t="s">
        <v>12</v>
      </c>
      <c r="B20" s="57"/>
      <c r="C20" s="57"/>
      <c r="D20" s="57"/>
      <c r="E20" s="57"/>
      <c r="F20" s="58"/>
      <c r="G20" s="23">
        <f>SUM(G13:G19)</f>
        <v>5467069</v>
      </c>
    </row>
    <row r="21" spans="1:7" s="5" customFormat="1" ht="21" customHeight="1" thickBot="1" x14ac:dyDescent="0.35">
      <c r="A21" s="59"/>
      <c r="B21" s="60"/>
      <c r="C21" s="60"/>
      <c r="D21" s="60"/>
      <c r="E21" s="60"/>
      <c r="F21" s="60"/>
      <c r="G21" s="60"/>
    </row>
    <row r="22" spans="1:7" s="5" customFormat="1" ht="21" customHeight="1" x14ac:dyDescent="0.3">
      <c r="A22" s="70" t="s">
        <v>7</v>
      </c>
      <c r="B22" s="71"/>
      <c r="C22" s="71"/>
      <c r="D22" s="71"/>
      <c r="E22" s="71"/>
      <c r="F22" s="71"/>
      <c r="G22" s="72"/>
    </row>
    <row r="23" spans="1:7" s="5" customFormat="1" ht="21" customHeight="1" x14ac:dyDescent="0.3">
      <c r="A23" s="53" t="s">
        <v>8</v>
      </c>
      <c r="B23" s="54"/>
      <c r="C23" s="54"/>
      <c r="D23" s="54"/>
      <c r="E23" s="54"/>
      <c r="F23" s="55"/>
      <c r="G23" s="7">
        <v>186017</v>
      </c>
    </row>
    <row r="24" spans="1:7" s="5" customFormat="1" ht="21" customHeight="1" x14ac:dyDescent="0.3">
      <c r="A24" s="53" t="s">
        <v>9</v>
      </c>
      <c r="B24" s="54"/>
      <c r="C24" s="54"/>
      <c r="D24" s="54"/>
      <c r="E24" s="54"/>
      <c r="F24" s="55"/>
      <c r="G24" s="7">
        <v>280000</v>
      </c>
    </row>
    <row r="25" spans="1:7" s="5" customFormat="1" ht="21" customHeight="1" x14ac:dyDescent="0.3">
      <c r="A25" s="53" t="s">
        <v>10</v>
      </c>
      <c r="B25" s="54"/>
      <c r="C25" s="54"/>
      <c r="D25" s="54"/>
      <c r="E25" s="54"/>
      <c r="F25" s="55"/>
      <c r="G25" s="7">
        <f>2760*12</f>
        <v>33120</v>
      </c>
    </row>
    <row r="26" spans="1:7" s="5" customFormat="1" ht="21" customHeight="1" x14ac:dyDescent="0.3">
      <c r="A26" s="53" t="s">
        <v>15</v>
      </c>
      <c r="B26" s="54"/>
      <c r="C26" s="54"/>
      <c r="D26" s="54"/>
      <c r="E26" s="54"/>
      <c r="F26" s="55"/>
      <c r="G26" s="7">
        <v>20000</v>
      </c>
    </row>
    <row r="27" spans="1:7" s="5" customFormat="1" ht="21" customHeight="1" thickBot="1" x14ac:dyDescent="0.35">
      <c r="A27" s="76" t="s">
        <v>13</v>
      </c>
      <c r="B27" s="77"/>
      <c r="C27" s="77"/>
      <c r="D27" s="77"/>
      <c r="E27" s="77"/>
      <c r="F27" s="78"/>
      <c r="G27" s="19">
        <f>SUM(G23:G26)</f>
        <v>519137</v>
      </c>
    </row>
    <row r="28" spans="1:7" s="5" customFormat="1" ht="21" customHeight="1" thickBot="1" x14ac:dyDescent="0.35">
      <c r="A28" s="69"/>
      <c r="B28" s="60"/>
      <c r="C28" s="60"/>
      <c r="D28" s="60"/>
      <c r="E28" s="60"/>
      <c r="F28" s="60"/>
      <c r="G28" s="60"/>
    </row>
    <row r="29" spans="1:7" s="5" customFormat="1" ht="21" customHeight="1" x14ac:dyDescent="0.3">
      <c r="A29" s="70" t="s">
        <v>14</v>
      </c>
      <c r="B29" s="71"/>
      <c r="C29" s="71"/>
      <c r="D29" s="71"/>
      <c r="E29" s="71"/>
      <c r="F29" s="71"/>
      <c r="G29" s="72"/>
    </row>
    <row r="30" spans="1:7" s="5" customFormat="1" ht="21" customHeight="1" x14ac:dyDescent="0.3">
      <c r="A30" s="53" t="s">
        <v>15</v>
      </c>
      <c r="B30" s="54"/>
      <c r="C30" s="54"/>
      <c r="D30" s="54"/>
      <c r="E30" s="54"/>
      <c r="F30" s="55"/>
      <c r="G30" s="7">
        <v>20000</v>
      </c>
    </row>
    <row r="31" spans="1:7" s="5" customFormat="1" ht="21" customHeight="1" x14ac:dyDescent="0.3">
      <c r="A31" s="73" t="s">
        <v>90</v>
      </c>
      <c r="B31" s="74"/>
      <c r="C31" s="74"/>
      <c r="D31" s="74"/>
      <c r="E31" s="74"/>
      <c r="F31" s="75"/>
      <c r="G31" s="16">
        <f>1980*10</f>
        <v>19800</v>
      </c>
    </row>
    <row r="32" spans="1:7" s="5" customFormat="1" ht="21" customHeight="1" thickBot="1" x14ac:dyDescent="0.35">
      <c r="A32" s="76" t="s">
        <v>88</v>
      </c>
      <c r="B32" s="77"/>
      <c r="C32" s="77"/>
      <c r="D32" s="77"/>
      <c r="E32" s="77"/>
      <c r="F32" s="78"/>
      <c r="G32" s="19">
        <f>SUM(G30:G31)</f>
        <v>39800</v>
      </c>
    </row>
    <row r="33" spans="1:8" s="5" customFormat="1" ht="21" customHeight="1" thickBot="1" x14ac:dyDescent="0.35">
      <c r="A33" s="69"/>
      <c r="B33" s="60"/>
      <c r="C33" s="60"/>
      <c r="D33" s="60"/>
      <c r="E33" s="60"/>
      <c r="F33" s="60"/>
      <c r="G33" s="60"/>
    </row>
    <row r="34" spans="1:8" s="5" customFormat="1" ht="21" customHeight="1" x14ac:dyDescent="0.3">
      <c r="A34" s="70" t="s">
        <v>16</v>
      </c>
      <c r="B34" s="71"/>
      <c r="C34" s="71"/>
      <c r="D34" s="71"/>
      <c r="E34" s="71"/>
      <c r="F34" s="71"/>
      <c r="G34" s="72"/>
    </row>
    <row r="35" spans="1:8" s="5" customFormat="1" ht="21" customHeight="1" x14ac:dyDescent="0.3">
      <c r="A35" s="53" t="s">
        <v>17</v>
      </c>
      <c r="B35" s="54"/>
      <c r="C35" s="54"/>
      <c r="D35" s="54"/>
      <c r="E35" s="54"/>
      <c r="F35" s="55"/>
      <c r="G35" s="7">
        <v>12000</v>
      </c>
    </row>
    <row r="36" spans="1:8" s="5" customFormat="1" ht="21" customHeight="1" x14ac:dyDescent="0.3">
      <c r="A36" s="53" t="s">
        <v>18</v>
      </c>
      <c r="B36" s="54"/>
      <c r="C36" s="54"/>
      <c r="D36" s="54"/>
      <c r="E36" s="54"/>
      <c r="F36" s="55"/>
      <c r="G36" s="7">
        <f>235000-19800</f>
        <v>215200</v>
      </c>
    </row>
    <row r="37" spans="1:8" s="5" customFormat="1" ht="21" customHeight="1" x14ac:dyDescent="0.3">
      <c r="A37" s="53" t="s">
        <v>19</v>
      </c>
      <c r="B37" s="54"/>
      <c r="C37" s="54"/>
      <c r="D37" s="54"/>
      <c r="E37" s="54"/>
      <c r="F37" s="55"/>
      <c r="G37" s="7">
        <v>4500</v>
      </c>
    </row>
    <row r="38" spans="1:8" s="5" customFormat="1" ht="21" customHeight="1" x14ac:dyDescent="0.3">
      <c r="A38" s="53" t="s">
        <v>20</v>
      </c>
      <c r="B38" s="54"/>
      <c r="C38" s="54"/>
      <c r="D38" s="54"/>
      <c r="E38" s="54"/>
      <c r="F38" s="55"/>
      <c r="G38" s="7">
        <v>4400</v>
      </c>
    </row>
    <row r="39" spans="1:8" s="5" customFormat="1" ht="21" customHeight="1" x14ac:dyDescent="0.3">
      <c r="A39" s="53" t="s">
        <v>21</v>
      </c>
      <c r="B39" s="54"/>
      <c r="C39" s="54"/>
      <c r="D39" s="54"/>
      <c r="E39" s="54"/>
      <c r="F39" s="55"/>
      <c r="G39" s="7">
        <v>5500</v>
      </c>
    </row>
    <row r="40" spans="1:8" s="5" customFormat="1" ht="21" customHeight="1" x14ac:dyDescent="0.3">
      <c r="A40" s="53" t="s">
        <v>22</v>
      </c>
      <c r="B40" s="54"/>
      <c r="C40" s="54"/>
      <c r="D40" s="54"/>
      <c r="E40" s="54"/>
      <c r="F40" s="55"/>
      <c r="G40" s="7">
        <v>111000</v>
      </c>
    </row>
    <row r="41" spans="1:8" s="5" customFormat="1" ht="21" customHeight="1" x14ac:dyDescent="0.3">
      <c r="A41" s="53" t="s">
        <v>75</v>
      </c>
      <c r="B41" s="54"/>
      <c r="C41" s="54"/>
      <c r="D41" s="54"/>
      <c r="E41" s="54"/>
      <c r="F41" s="55"/>
      <c r="G41" s="7">
        <v>400</v>
      </c>
    </row>
    <row r="42" spans="1:8" s="5" customFormat="1" ht="21" customHeight="1" x14ac:dyDescent="0.3">
      <c r="A42" s="53" t="s">
        <v>23</v>
      </c>
      <c r="B42" s="54"/>
      <c r="C42" s="54"/>
      <c r="D42" s="54"/>
      <c r="E42" s="54"/>
      <c r="F42" s="55"/>
      <c r="G42" s="7">
        <v>500</v>
      </c>
    </row>
    <row r="43" spans="1:8" s="5" customFormat="1" ht="21" customHeight="1" thickBot="1" x14ac:dyDescent="0.35">
      <c r="A43" s="76" t="s">
        <v>24</v>
      </c>
      <c r="B43" s="77"/>
      <c r="C43" s="77"/>
      <c r="D43" s="77"/>
      <c r="E43" s="77"/>
      <c r="F43" s="78"/>
      <c r="G43" s="8">
        <f>SUM(G35:G42)</f>
        <v>353500</v>
      </c>
    </row>
    <row r="44" spans="1:8" s="5" customFormat="1" ht="21" customHeight="1" thickBot="1" x14ac:dyDescent="0.35">
      <c r="A44" s="9"/>
      <c r="B44" s="9"/>
      <c r="C44" s="9"/>
      <c r="D44" s="9"/>
      <c r="E44" s="9"/>
      <c r="F44" s="9"/>
      <c r="G44" s="10"/>
      <c r="H44" s="11"/>
    </row>
    <row r="45" spans="1:8" s="5" customFormat="1" ht="21" customHeight="1" thickBot="1" x14ac:dyDescent="0.35">
      <c r="A45" s="79" t="s">
        <v>25</v>
      </c>
      <c r="B45" s="80"/>
      <c r="C45" s="80"/>
      <c r="D45" s="80"/>
      <c r="E45" s="80"/>
      <c r="F45" s="81"/>
      <c r="G45" s="20">
        <f>G20+G27+G32+G43</f>
        <v>6379506</v>
      </c>
    </row>
    <row r="46" spans="1:8" s="5" customFormat="1" ht="21" customHeight="1" x14ac:dyDescent="0.3">
      <c r="G46" s="12"/>
    </row>
    <row r="47" spans="1:8" s="5" customFormat="1" ht="21" customHeight="1" x14ac:dyDescent="0.3">
      <c r="G47" s="12"/>
    </row>
    <row r="48" spans="1:8" s="5" customFormat="1" ht="21" customHeight="1" x14ac:dyDescent="0.3">
      <c r="A48" s="82" t="s">
        <v>95</v>
      </c>
      <c r="B48" s="82"/>
      <c r="C48" s="82"/>
      <c r="D48" s="82"/>
      <c r="E48" s="82"/>
      <c r="F48" s="82"/>
      <c r="G48" s="82"/>
    </row>
    <row r="49" spans="1:7" s="5" customFormat="1" ht="21" customHeight="1" thickBot="1" x14ac:dyDescent="0.35">
      <c r="G49" s="12"/>
    </row>
    <row r="50" spans="1:7" s="5" customFormat="1" ht="21" customHeight="1" x14ac:dyDescent="0.3">
      <c r="A50" s="70" t="s">
        <v>26</v>
      </c>
      <c r="B50" s="71"/>
      <c r="C50" s="71"/>
      <c r="D50" s="71"/>
      <c r="E50" s="71"/>
      <c r="F50" s="71"/>
      <c r="G50" s="72"/>
    </row>
    <row r="51" spans="1:7" s="5" customFormat="1" ht="21" customHeight="1" x14ac:dyDescent="0.3">
      <c r="A51" s="66" t="s">
        <v>27</v>
      </c>
      <c r="B51" s="67"/>
      <c r="C51" s="67"/>
      <c r="D51" s="67"/>
      <c r="E51" s="67"/>
      <c r="F51" s="68"/>
      <c r="G51" s="6" t="s">
        <v>6</v>
      </c>
    </row>
    <row r="52" spans="1:7" s="5" customFormat="1" ht="21" customHeight="1" x14ac:dyDescent="0.3">
      <c r="A52" s="53" t="s">
        <v>5</v>
      </c>
      <c r="B52" s="54"/>
      <c r="C52" s="54"/>
      <c r="D52" s="54"/>
      <c r="E52" s="54"/>
      <c r="F52" s="55"/>
      <c r="G52" s="7">
        <v>4899619</v>
      </c>
    </row>
    <row r="53" spans="1:7" s="5" customFormat="1" ht="21" customHeight="1" x14ac:dyDescent="0.3">
      <c r="A53" s="53" t="s">
        <v>4</v>
      </c>
      <c r="B53" s="54"/>
      <c r="C53" s="54"/>
      <c r="D53" s="54"/>
      <c r="E53" s="54"/>
      <c r="F53" s="55"/>
      <c r="G53" s="7">
        <v>180000</v>
      </c>
    </row>
    <row r="54" spans="1:7" s="5" customFormat="1" ht="21" customHeight="1" x14ac:dyDescent="0.3">
      <c r="A54" s="53" t="s">
        <v>3</v>
      </c>
      <c r="B54" s="54"/>
      <c r="C54" s="54"/>
      <c r="D54" s="54"/>
      <c r="E54" s="54"/>
      <c r="F54" s="55"/>
      <c r="G54" s="7">
        <v>24000</v>
      </c>
    </row>
    <row r="55" spans="1:7" s="5" customFormat="1" ht="21" customHeight="1" x14ac:dyDescent="0.3">
      <c r="A55" s="53" t="s">
        <v>0</v>
      </c>
      <c r="B55" s="54"/>
      <c r="C55" s="54"/>
      <c r="D55" s="54"/>
      <c r="E55" s="54"/>
      <c r="F55" s="55"/>
      <c r="G55" s="7">
        <v>22600</v>
      </c>
    </row>
    <row r="56" spans="1:7" s="5" customFormat="1" ht="21" customHeight="1" x14ac:dyDescent="0.3">
      <c r="A56" s="53" t="s">
        <v>1</v>
      </c>
      <c r="B56" s="54"/>
      <c r="C56" s="54"/>
      <c r="D56" s="54"/>
      <c r="E56" s="54"/>
      <c r="F56" s="55"/>
      <c r="G56" s="7">
        <v>20500</v>
      </c>
    </row>
    <row r="57" spans="1:7" s="5" customFormat="1" ht="21" customHeight="1" x14ac:dyDescent="0.3">
      <c r="A57" s="53" t="s">
        <v>100</v>
      </c>
      <c r="B57" s="54"/>
      <c r="C57" s="54"/>
      <c r="D57" s="54"/>
      <c r="E57" s="54"/>
      <c r="F57" s="55"/>
      <c r="G57" s="7">
        <v>30350</v>
      </c>
    </row>
    <row r="58" spans="1:7" s="5" customFormat="1" ht="21" customHeight="1" x14ac:dyDescent="0.3">
      <c r="A58" s="53" t="s">
        <v>2</v>
      </c>
      <c r="B58" s="54"/>
      <c r="C58" s="54"/>
      <c r="D58" s="54"/>
      <c r="E58" s="54"/>
      <c r="F58" s="55"/>
      <c r="G58" s="7">
        <v>290000</v>
      </c>
    </row>
    <row r="59" spans="1:7" s="5" customFormat="1" ht="21" customHeight="1" thickBot="1" x14ac:dyDescent="0.35">
      <c r="A59" s="83" t="s">
        <v>28</v>
      </c>
      <c r="B59" s="84"/>
      <c r="C59" s="84"/>
      <c r="D59" s="84"/>
      <c r="E59" s="84"/>
      <c r="F59" s="85"/>
      <c r="G59" s="19">
        <f>SUM(G52:G58)</f>
        <v>5467069</v>
      </c>
    </row>
    <row r="60" spans="1:7" s="5" customFormat="1" ht="21" customHeight="1" thickBot="1" x14ac:dyDescent="0.35">
      <c r="A60" s="59"/>
      <c r="B60" s="60"/>
      <c r="C60" s="60"/>
      <c r="D60" s="60"/>
      <c r="E60" s="60"/>
      <c r="F60" s="60"/>
      <c r="G60" s="60"/>
    </row>
    <row r="61" spans="1:7" s="5" customFormat="1" ht="21" customHeight="1" x14ac:dyDescent="0.3">
      <c r="A61" s="70" t="s">
        <v>29</v>
      </c>
      <c r="B61" s="71"/>
      <c r="C61" s="71"/>
      <c r="D61" s="71"/>
      <c r="E61" s="71"/>
      <c r="F61" s="71"/>
      <c r="G61" s="72"/>
    </row>
    <row r="62" spans="1:7" s="5" customFormat="1" ht="21" customHeight="1" x14ac:dyDescent="0.3">
      <c r="A62" s="53" t="s">
        <v>11</v>
      </c>
      <c r="B62" s="54"/>
      <c r="C62" s="54"/>
      <c r="D62" s="54"/>
      <c r="E62" s="54"/>
      <c r="F62" s="55"/>
      <c r="G62" s="7">
        <v>20000</v>
      </c>
    </row>
    <row r="63" spans="1:7" s="5" customFormat="1" ht="21" customHeight="1" x14ac:dyDescent="0.3">
      <c r="A63" s="53" t="s">
        <v>30</v>
      </c>
      <c r="B63" s="54"/>
      <c r="C63" s="54"/>
      <c r="D63" s="54"/>
      <c r="E63" s="54"/>
      <c r="F63" s="55"/>
      <c r="G63" s="7">
        <v>22000</v>
      </c>
    </row>
    <row r="64" spans="1:7" s="5" customFormat="1" ht="21" customHeight="1" x14ac:dyDescent="0.3">
      <c r="A64" s="53" t="s">
        <v>31</v>
      </c>
      <c r="B64" s="54"/>
      <c r="C64" s="54"/>
      <c r="D64" s="54"/>
      <c r="E64" s="54"/>
      <c r="F64" s="55"/>
      <c r="G64" s="7">
        <v>10100</v>
      </c>
    </row>
    <row r="65" spans="1:7" s="5" customFormat="1" ht="21" customHeight="1" x14ac:dyDescent="0.3">
      <c r="A65" s="53" t="s">
        <v>32</v>
      </c>
      <c r="B65" s="54"/>
      <c r="C65" s="54"/>
      <c r="D65" s="54"/>
      <c r="E65" s="54"/>
      <c r="F65" s="55"/>
      <c r="G65" s="7">
        <v>7400</v>
      </c>
    </row>
    <row r="66" spans="1:7" s="5" customFormat="1" ht="21" customHeight="1" x14ac:dyDescent="0.3">
      <c r="A66" s="53" t="s">
        <v>33</v>
      </c>
      <c r="B66" s="54"/>
      <c r="C66" s="54"/>
      <c r="D66" s="54"/>
      <c r="E66" s="54"/>
      <c r="F66" s="55"/>
      <c r="G66" s="7">
        <v>8200</v>
      </c>
    </row>
    <row r="67" spans="1:7" s="5" customFormat="1" ht="21" customHeight="1" x14ac:dyDescent="0.3">
      <c r="A67" s="53" t="s">
        <v>34</v>
      </c>
      <c r="B67" s="54"/>
      <c r="C67" s="54"/>
      <c r="D67" s="54"/>
      <c r="E67" s="54"/>
      <c r="F67" s="55"/>
      <c r="G67" s="7">
        <v>2900</v>
      </c>
    </row>
    <row r="68" spans="1:7" s="5" customFormat="1" ht="21" customHeight="1" x14ac:dyDescent="0.3">
      <c r="A68" s="53" t="s">
        <v>35</v>
      </c>
      <c r="B68" s="54"/>
      <c r="C68" s="54"/>
      <c r="D68" s="54"/>
      <c r="E68" s="54"/>
      <c r="F68" s="55"/>
      <c r="G68" s="7">
        <v>15000</v>
      </c>
    </row>
    <row r="69" spans="1:7" s="5" customFormat="1" ht="21" customHeight="1" x14ac:dyDescent="0.3">
      <c r="A69" s="53" t="s">
        <v>36</v>
      </c>
      <c r="B69" s="54"/>
      <c r="C69" s="54"/>
      <c r="D69" s="54"/>
      <c r="E69" s="54"/>
      <c r="F69" s="55"/>
      <c r="G69" s="7">
        <v>7000</v>
      </c>
    </row>
    <row r="70" spans="1:7" s="5" customFormat="1" ht="21" customHeight="1" x14ac:dyDescent="0.3">
      <c r="A70" s="53" t="s">
        <v>37</v>
      </c>
      <c r="B70" s="54"/>
      <c r="C70" s="54"/>
      <c r="D70" s="54"/>
      <c r="E70" s="54"/>
      <c r="F70" s="55"/>
      <c r="G70" s="7">
        <v>12000</v>
      </c>
    </row>
    <row r="71" spans="1:7" s="5" customFormat="1" ht="21" customHeight="1" x14ac:dyDescent="0.3">
      <c r="A71" s="53" t="s">
        <v>38</v>
      </c>
      <c r="B71" s="54"/>
      <c r="C71" s="54"/>
      <c r="D71" s="54"/>
      <c r="E71" s="54"/>
      <c r="F71" s="55"/>
      <c r="G71" s="7">
        <v>14000</v>
      </c>
    </row>
    <row r="72" spans="1:7" s="5" customFormat="1" ht="21" customHeight="1" x14ac:dyDescent="0.3">
      <c r="A72" s="53" t="s">
        <v>39</v>
      </c>
      <c r="B72" s="54"/>
      <c r="C72" s="54"/>
      <c r="D72" s="54"/>
      <c r="E72" s="54"/>
      <c r="F72" s="55"/>
      <c r="G72" s="7">
        <v>10000</v>
      </c>
    </row>
    <row r="73" spans="1:7" s="5" customFormat="1" ht="21" customHeight="1" x14ac:dyDescent="0.3">
      <c r="A73" s="53" t="s">
        <v>40</v>
      </c>
      <c r="B73" s="54"/>
      <c r="C73" s="54"/>
      <c r="D73" s="54"/>
      <c r="E73" s="54"/>
      <c r="F73" s="55"/>
      <c r="G73" s="7">
        <v>10000</v>
      </c>
    </row>
    <row r="74" spans="1:7" s="5" customFormat="1" ht="21" customHeight="1" x14ac:dyDescent="0.3">
      <c r="A74" s="53" t="s">
        <v>41</v>
      </c>
      <c r="B74" s="54"/>
      <c r="C74" s="54"/>
      <c r="D74" s="54"/>
      <c r="E74" s="54"/>
      <c r="F74" s="55"/>
      <c r="G74" s="7">
        <v>5000</v>
      </c>
    </row>
    <row r="75" spans="1:7" s="5" customFormat="1" ht="21" customHeight="1" x14ac:dyDescent="0.3">
      <c r="A75" s="53" t="s">
        <v>72</v>
      </c>
      <c r="B75" s="54"/>
      <c r="C75" s="54"/>
      <c r="D75" s="54"/>
      <c r="E75" s="54"/>
      <c r="F75" s="55"/>
      <c r="G75" s="7">
        <v>15000</v>
      </c>
    </row>
    <row r="76" spans="1:7" s="5" customFormat="1" ht="21" customHeight="1" x14ac:dyDescent="0.3">
      <c r="A76" s="53" t="s">
        <v>42</v>
      </c>
      <c r="B76" s="54"/>
      <c r="C76" s="54"/>
      <c r="D76" s="54"/>
      <c r="E76" s="54"/>
      <c r="F76" s="55"/>
      <c r="G76" s="7">
        <v>732</v>
      </c>
    </row>
    <row r="77" spans="1:7" s="5" customFormat="1" ht="21" customHeight="1" x14ac:dyDescent="0.3">
      <c r="A77" s="53" t="s">
        <v>43</v>
      </c>
      <c r="B77" s="54"/>
      <c r="C77" s="54"/>
      <c r="D77" s="54"/>
      <c r="E77" s="54"/>
      <c r="F77" s="55"/>
      <c r="G77" s="7">
        <v>10000</v>
      </c>
    </row>
    <row r="78" spans="1:7" s="5" customFormat="1" ht="21" customHeight="1" x14ac:dyDescent="0.3">
      <c r="A78" s="53" t="s">
        <v>44</v>
      </c>
      <c r="B78" s="54"/>
      <c r="C78" s="54"/>
      <c r="D78" s="54"/>
      <c r="E78" s="54"/>
      <c r="F78" s="55"/>
      <c r="G78" s="7">
        <v>10000</v>
      </c>
    </row>
    <row r="79" spans="1:7" s="5" customFormat="1" ht="21" customHeight="1" x14ac:dyDescent="0.3">
      <c r="A79" s="53" t="s">
        <v>45</v>
      </c>
      <c r="B79" s="54"/>
      <c r="C79" s="54"/>
      <c r="D79" s="54"/>
      <c r="E79" s="54"/>
      <c r="F79" s="55"/>
      <c r="G79" s="7">
        <v>16700</v>
      </c>
    </row>
    <row r="80" spans="1:7" s="5" customFormat="1" ht="21" customHeight="1" x14ac:dyDescent="0.3">
      <c r="A80" s="53" t="s">
        <v>91</v>
      </c>
      <c r="B80" s="54"/>
      <c r="C80" s="54"/>
      <c r="D80" s="54"/>
      <c r="E80" s="54"/>
      <c r="F80" s="55"/>
      <c r="G80" s="7">
        <v>2400</v>
      </c>
    </row>
    <row r="81" spans="1:7" s="5" customFormat="1" ht="21" customHeight="1" x14ac:dyDescent="0.3">
      <c r="A81" s="53" t="s">
        <v>46</v>
      </c>
      <c r="B81" s="54"/>
      <c r="C81" s="54"/>
      <c r="D81" s="54"/>
      <c r="E81" s="54"/>
      <c r="F81" s="55"/>
      <c r="G81" s="7">
        <v>3800</v>
      </c>
    </row>
    <row r="82" spans="1:7" s="5" customFormat="1" ht="21" customHeight="1" x14ac:dyDescent="0.3">
      <c r="A82" s="53" t="s">
        <v>92</v>
      </c>
      <c r="B82" s="54"/>
      <c r="C82" s="54"/>
      <c r="D82" s="54"/>
      <c r="E82" s="54"/>
      <c r="F82" s="55"/>
      <c r="G82" s="7">
        <v>3000</v>
      </c>
    </row>
    <row r="83" spans="1:7" s="5" customFormat="1" ht="21" customHeight="1" x14ac:dyDescent="0.3">
      <c r="A83" s="53" t="s">
        <v>47</v>
      </c>
      <c r="B83" s="54"/>
      <c r="C83" s="54"/>
      <c r="D83" s="54"/>
      <c r="E83" s="54"/>
      <c r="F83" s="55"/>
      <c r="G83" s="7">
        <v>11000</v>
      </c>
    </row>
    <row r="84" spans="1:7" s="5" customFormat="1" ht="21" customHeight="1" x14ac:dyDescent="0.3">
      <c r="A84" s="53" t="s">
        <v>73</v>
      </c>
      <c r="B84" s="54"/>
      <c r="C84" s="54"/>
      <c r="D84" s="54"/>
      <c r="E84" s="54"/>
      <c r="F84" s="55"/>
      <c r="G84" s="7">
        <v>19000</v>
      </c>
    </row>
    <row r="85" spans="1:7" s="5" customFormat="1" ht="21" customHeight="1" x14ac:dyDescent="0.3">
      <c r="A85" s="53" t="s">
        <v>49</v>
      </c>
      <c r="B85" s="54"/>
      <c r="C85" s="54"/>
      <c r="D85" s="54"/>
      <c r="E85" s="54"/>
      <c r="F85" s="55"/>
      <c r="G85" s="7">
        <v>2000</v>
      </c>
    </row>
    <row r="86" spans="1:7" s="5" customFormat="1" ht="21" customHeight="1" x14ac:dyDescent="0.3">
      <c r="A86" s="53" t="s">
        <v>93</v>
      </c>
      <c r="B86" s="54"/>
      <c r="C86" s="54"/>
      <c r="D86" s="54"/>
      <c r="E86" s="54"/>
      <c r="F86" s="55"/>
      <c r="G86" s="7">
        <v>3000</v>
      </c>
    </row>
    <row r="87" spans="1:7" s="5" customFormat="1" ht="21" customHeight="1" x14ac:dyDescent="0.3">
      <c r="A87" s="53" t="s">
        <v>94</v>
      </c>
      <c r="B87" s="54"/>
      <c r="C87" s="54"/>
      <c r="D87" s="54"/>
      <c r="E87" s="54"/>
      <c r="F87" s="55"/>
      <c r="G87" s="7">
        <v>4900</v>
      </c>
    </row>
    <row r="88" spans="1:7" s="5" customFormat="1" ht="21" customHeight="1" x14ac:dyDescent="0.3">
      <c r="A88" s="53" t="s">
        <v>50</v>
      </c>
      <c r="B88" s="54"/>
      <c r="C88" s="54"/>
      <c r="D88" s="54"/>
      <c r="E88" s="54"/>
      <c r="F88" s="55"/>
      <c r="G88" s="7">
        <f>9000-4470</f>
        <v>4530</v>
      </c>
    </row>
    <row r="89" spans="1:7" s="5" customFormat="1" ht="21" customHeight="1" x14ac:dyDescent="0.3">
      <c r="A89" s="53" t="s">
        <v>51</v>
      </c>
      <c r="B89" s="54"/>
      <c r="C89" s="54"/>
      <c r="D89" s="54"/>
      <c r="E89" s="54"/>
      <c r="F89" s="55"/>
      <c r="G89" s="7">
        <v>4470</v>
      </c>
    </row>
    <row r="90" spans="1:7" s="5" customFormat="1" ht="21" customHeight="1" x14ac:dyDescent="0.3">
      <c r="A90" s="53" t="s">
        <v>52</v>
      </c>
      <c r="B90" s="54"/>
      <c r="C90" s="54"/>
      <c r="D90" s="54"/>
      <c r="E90" s="54"/>
      <c r="F90" s="55"/>
      <c r="G90" s="7">
        <v>2000</v>
      </c>
    </row>
    <row r="91" spans="1:7" s="5" customFormat="1" ht="21" customHeight="1" x14ac:dyDescent="0.3">
      <c r="A91" s="53" t="s">
        <v>53</v>
      </c>
      <c r="B91" s="54"/>
      <c r="C91" s="54"/>
      <c r="D91" s="54"/>
      <c r="E91" s="54"/>
      <c r="F91" s="55"/>
      <c r="G91" s="7">
        <v>7000</v>
      </c>
    </row>
    <row r="92" spans="1:7" s="5" customFormat="1" ht="21" customHeight="1" x14ac:dyDescent="0.3">
      <c r="A92" s="53" t="s">
        <v>74</v>
      </c>
      <c r="B92" s="54"/>
      <c r="C92" s="54"/>
      <c r="D92" s="54"/>
      <c r="E92" s="54"/>
      <c r="F92" s="55"/>
      <c r="G92" s="7">
        <v>1370</v>
      </c>
    </row>
    <row r="93" spans="1:7" s="5" customFormat="1" ht="21" customHeight="1" x14ac:dyDescent="0.3">
      <c r="A93" s="53" t="s">
        <v>54</v>
      </c>
      <c r="B93" s="54"/>
      <c r="C93" s="54"/>
      <c r="D93" s="54"/>
      <c r="E93" s="54"/>
      <c r="F93" s="55"/>
      <c r="G93" s="7">
        <v>10000</v>
      </c>
    </row>
    <row r="94" spans="1:7" s="5" customFormat="1" ht="21" customHeight="1" x14ac:dyDescent="0.3">
      <c r="A94" s="53" t="s">
        <v>55</v>
      </c>
      <c r="B94" s="54"/>
      <c r="C94" s="54"/>
      <c r="D94" s="54"/>
      <c r="E94" s="54"/>
      <c r="F94" s="55"/>
      <c r="G94" s="7">
        <v>1400</v>
      </c>
    </row>
    <row r="95" spans="1:7" s="5" customFormat="1" ht="21" customHeight="1" x14ac:dyDescent="0.3">
      <c r="A95" s="53" t="s">
        <v>56</v>
      </c>
      <c r="B95" s="54"/>
      <c r="C95" s="54"/>
      <c r="D95" s="54"/>
      <c r="E95" s="54"/>
      <c r="F95" s="55"/>
      <c r="G95" s="7">
        <v>2515</v>
      </c>
    </row>
    <row r="96" spans="1:7" s="5" customFormat="1" ht="21" customHeight="1" x14ac:dyDescent="0.3">
      <c r="A96" s="53" t="s">
        <v>57</v>
      </c>
      <c r="B96" s="54"/>
      <c r="C96" s="54"/>
      <c r="D96" s="54"/>
      <c r="E96" s="54"/>
      <c r="F96" s="55"/>
      <c r="G96" s="7">
        <v>1300</v>
      </c>
    </row>
    <row r="97" spans="1:7" s="5" customFormat="1" ht="21" customHeight="1" x14ac:dyDescent="0.3">
      <c r="A97" s="73" t="s">
        <v>58</v>
      </c>
      <c r="B97" s="74"/>
      <c r="C97" s="74"/>
      <c r="D97" s="74"/>
      <c r="E97" s="74"/>
      <c r="F97" s="75"/>
      <c r="G97" s="16">
        <v>8000</v>
      </c>
    </row>
    <row r="98" spans="1:7" s="5" customFormat="1" ht="21" customHeight="1" x14ac:dyDescent="0.3">
      <c r="A98" s="53" t="s">
        <v>59</v>
      </c>
      <c r="B98" s="54"/>
      <c r="C98" s="54"/>
      <c r="D98" s="54"/>
      <c r="E98" s="54"/>
      <c r="F98" s="55"/>
      <c r="G98" s="7">
        <v>75000</v>
      </c>
    </row>
    <row r="99" spans="1:7" s="5" customFormat="1" ht="21" customHeight="1" x14ac:dyDescent="0.3">
      <c r="A99" s="53" t="s">
        <v>60</v>
      </c>
      <c r="B99" s="54"/>
      <c r="C99" s="54"/>
      <c r="D99" s="54"/>
      <c r="E99" s="54"/>
      <c r="F99" s="55"/>
      <c r="G99" s="7">
        <v>116000</v>
      </c>
    </row>
    <row r="100" spans="1:7" s="5" customFormat="1" ht="21" customHeight="1" x14ac:dyDescent="0.3">
      <c r="A100" s="90" t="s">
        <v>48</v>
      </c>
      <c r="B100" s="91"/>
      <c r="C100" s="91"/>
      <c r="D100" s="91"/>
      <c r="E100" s="91"/>
      <c r="F100" s="91"/>
      <c r="G100" s="13">
        <v>7300</v>
      </c>
    </row>
    <row r="101" spans="1:7" s="5" customFormat="1" ht="21" customHeight="1" thickBot="1" x14ac:dyDescent="0.35">
      <c r="A101" s="92" t="s">
        <v>96</v>
      </c>
      <c r="B101" s="60"/>
      <c r="C101" s="60"/>
      <c r="D101" s="60"/>
      <c r="E101" s="60"/>
      <c r="F101" s="93"/>
      <c r="G101" s="24">
        <v>33120</v>
      </c>
    </row>
    <row r="102" spans="1:7" s="5" customFormat="1" ht="21" customHeight="1" thickBot="1" x14ac:dyDescent="0.35">
      <c r="A102" s="94" t="s">
        <v>61</v>
      </c>
      <c r="B102" s="95"/>
      <c r="C102" s="95"/>
      <c r="D102" s="95"/>
      <c r="E102" s="95"/>
      <c r="F102" s="96"/>
      <c r="G102" s="22">
        <f>SUM(G62:G101)</f>
        <v>519137</v>
      </c>
    </row>
    <row r="103" spans="1:7" s="5" customFormat="1" ht="21" customHeight="1" thickBot="1" x14ac:dyDescent="0.35">
      <c r="A103" s="69"/>
      <c r="B103" s="60"/>
      <c r="C103" s="60"/>
      <c r="D103" s="60"/>
      <c r="E103" s="60"/>
      <c r="F103" s="60"/>
      <c r="G103" s="60"/>
    </row>
    <row r="104" spans="1:7" s="5" customFormat="1" ht="21" customHeight="1" x14ac:dyDescent="0.3">
      <c r="A104" s="70" t="s">
        <v>62</v>
      </c>
      <c r="B104" s="71"/>
      <c r="C104" s="71"/>
      <c r="D104" s="71"/>
      <c r="E104" s="71"/>
      <c r="F104" s="71"/>
      <c r="G104" s="72"/>
    </row>
    <row r="105" spans="1:7" s="5" customFormat="1" ht="21" customHeight="1" x14ac:dyDescent="0.3">
      <c r="A105" s="53" t="s">
        <v>63</v>
      </c>
      <c r="B105" s="54"/>
      <c r="C105" s="54"/>
      <c r="D105" s="54"/>
      <c r="E105" s="54"/>
      <c r="F105" s="55"/>
      <c r="G105" s="7">
        <v>20000</v>
      </c>
    </row>
    <row r="106" spans="1:7" s="5" customFormat="1" ht="21" customHeight="1" x14ac:dyDescent="0.3">
      <c r="A106" s="53" t="s">
        <v>64</v>
      </c>
      <c r="B106" s="54"/>
      <c r="C106" s="54"/>
      <c r="D106" s="54"/>
      <c r="E106" s="54"/>
      <c r="F106" s="55"/>
      <c r="G106" s="7">
        <v>19800</v>
      </c>
    </row>
    <row r="107" spans="1:7" s="5" customFormat="1" ht="21" customHeight="1" thickBot="1" x14ac:dyDescent="0.35">
      <c r="A107" s="76" t="s">
        <v>65</v>
      </c>
      <c r="B107" s="77"/>
      <c r="C107" s="77"/>
      <c r="D107" s="77"/>
      <c r="E107" s="77"/>
      <c r="F107" s="78"/>
      <c r="G107" s="21">
        <f>SUM(G105:G106)</f>
        <v>39800</v>
      </c>
    </row>
    <row r="108" spans="1:7" s="5" customFormat="1" ht="21" customHeight="1" thickBot="1" x14ac:dyDescent="0.35">
      <c r="A108" s="60"/>
      <c r="B108" s="60"/>
      <c r="C108" s="60"/>
      <c r="D108" s="60"/>
      <c r="E108" s="60"/>
      <c r="F108" s="60"/>
      <c r="G108" s="14"/>
    </row>
    <row r="109" spans="1:7" s="5" customFormat="1" ht="21" customHeight="1" x14ac:dyDescent="0.3">
      <c r="A109" s="70" t="s">
        <v>66</v>
      </c>
      <c r="B109" s="71"/>
      <c r="C109" s="71"/>
      <c r="D109" s="71"/>
      <c r="E109" s="71"/>
      <c r="F109" s="71"/>
      <c r="G109" s="72"/>
    </row>
    <row r="110" spans="1:7" s="5" customFormat="1" ht="21" customHeight="1" x14ac:dyDescent="0.3">
      <c r="A110" s="53" t="s">
        <v>18</v>
      </c>
      <c r="B110" s="54"/>
      <c r="C110" s="54"/>
      <c r="D110" s="54"/>
      <c r="E110" s="54"/>
      <c r="F110" s="55"/>
      <c r="G110" s="7">
        <f>235000-19800</f>
        <v>215200</v>
      </c>
    </row>
    <row r="111" spans="1:7" s="5" customFormat="1" ht="21" customHeight="1" x14ac:dyDescent="0.3">
      <c r="A111" s="53" t="s">
        <v>17</v>
      </c>
      <c r="B111" s="54"/>
      <c r="C111" s="54"/>
      <c r="D111" s="54"/>
      <c r="E111" s="54"/>
      <c r="F111" s="55"/>
      <c r="G111" s="7">
        <v>12000</v>
      </c>
    </row>
    <row r="112" spans="1:7" s="5" customFormat="1" ht="21" customHeight="1" x14ac:dyDescent="0.3">
      <c r="A112" s="53" t="s">
        <v>20</v>
      </c>
      <c r="B112" s="54"/>
      <c r="C112" s="54"/>
      <c r="D112" s="54"/>
      <c r="E112" s="54"/>
      <c r="F112" s="55"/>
      <c r="G112" s="7">
        <v>4400</v>
      </c>
    </row>
    <row r="113" spans="1:10" s="5" customFormat="1" ht="21" customHeight="1" x14ac:dyDescent="0.3">
      <c r="A113" s="53" t="s">
        <v>67</v>
      </c>
      <c r="B113" s="54"/>
      <c r="C113" s="54"/>
      <c r="D113" s="54"/>
      <c r="E113" s="54"/>
      <c r="F113" s="55"/>
      <c r="G113" s="7">
        <v>111000</v>
      </c>
    </row>
    <row r="114" spans="1:10" s="5" customFormat="1" ht="21" customHeight="1" x14ac:dyDescent="0.3">
      <c r="A114" s="53" t="s">
        <v>19</v>
      </c>
      <c r="B114" s="54"/>
      <c r="C114" s="54"/>
      <c r="D114" s="54"/>
      <c r="E114" s="54"/>
      <c r="F114" s="55"/>
      <c r="G114" s="7">
        <v>4500</v>
      </c>
    </row>
    <row r="115" spans="1:10" s="5" customFormat="1" ht="21" customHeight="1" x14ac:dyDescent="0.3">
      <c r="A115" s="53" t="s">
        <v>21</v>
      </c>
      <c r="B115" s="54"/>
      <c r="C115" s="54"/>
      <c r="D115" s="54"/>
      <c r="E115" s="54"/>
      <c r="F115" s="55"/>
      <c r="G115" s="7">
        <v>5500</v>
      </c>
      <c r="J115" s="25"/>
    </row>
    <row r="116" spans="1:10" s="5" customFormat="1" ht="21" customHeight="1" x14ac:dyDescent="0.3">
      <c r="A116" s="53" t="s">
        <v>97</v>
      </c>
      <c r="B116" s="54"/>
      <c r="C116" s="54"/>
      <c r="D116" s="54"/>
      <c r="E116" s="54"/>
      <c r="F116" s="55"/>
      <c r="G116" s="7">
        <v>400</v>
      </c>
    </row>
    <row r="117" spans="1:10" s="5" customFormat="1" ht="21" customHeight="1" x14ac:dyDescent="0.3">
      <c r="A117" s="53" t="s">
        <v>23</v>
      </c>
      <c r="B117" s="54"/>
      <c r="C117" s="54"/>
      <c r="D117" s="54"/>
      <c r="E117" s="54"/>
      <c r="F117" s="55"/>
      <c r="G117" s="13">
        <v>500</v>
      </c>
    </row>
    <row r="118" spans="1:10" s="5" customFormat="1" ht="21" customHeight="1" thickBot="1" x14ac:dyDescent="0.35">
      <c r="A118" s="76" t="s">
        <v>68</v>
      </c>
      <c r="B118" s="77"/>
      <c r="C118" s="77"/>
      <c r="D118" s="77"/>
      <c r="E118" s="77"/>
      <c r="F118" s="78"/>
      <c r="G118" s="21">
        <f>SUM(G110:G117)</f>
        <v>353500</v>
      </c>
    </row>
    <row r="119" spans="1:10" s="5" customFormat="1" ht="21" customHeight="1" thickBot="1" x14ac:dyDescent="0.35">
      <c r="A119" s="15"/>
      <c r="B119" s="15"/>
      <c r="C119" s="15"/>
      <c r="D119" s="15"/>
      <c r="E119" s="15"/>
      <c r="F119" s="15"/>
      <c r="G119" s="14"/>
      <c r="H119" s="11"/>
    </row>
    <row r="120" spans="1:10" s="5" customFormat="1" ht="21" customHeight="1" thickBot="1" x14ac:dyDescent="0.35">
      <c r="A120" s="86" t="s">
        <v>69</v>
      </c>
      <c r="B120" s="87"/>
      <c r="C120" s="87"/>
      <c r="D120" s="87"/>
      <c r="E120" s="87"/>
      <c r="F120" s="88"/>
      <c r="G120" s="18">
        <f>G59+G102+G107+G118</f>
        <v>6379506</v>
      </c>
    </row>
    <row r="123" spans="1:10" x14ac:dyDescent="0.3">
      <c r="A123" t="s">
        <v>80</v>
      </c>
    </row>
    <row r="127" spans="1:10" x14ac:dyDescent="0.3">
      <c r="B127" s="1" t="s">
        <v>79</v>
      </c>
      <c r="G127" s="3" t="s">
        <v>78</v>
      </c>
    </row>
    <row r="128" spans="1:10" x14ac:dyDescent="0.3">
      <c r="B128" s="89" t="s">
        <v>70</v>
      </c>
      <c r="C128" s="89"/>
      <c r="G128" s="2" t="s">
        <v>71</v>
      </c>
    </row>
    <row r="129" spans="2:7" x14ac:dyDescent="0.3">
      <c r="B129" t="s">
        <v>76</v>
      </c>
      <c r="G129" s="2" t="s">
        <v>77</v>
      </c>
    </row>
  </sheetData>
  <mergeCells count="108">
    <mergeCell ref="A117:F117"/>
    <mergeCell ref="A118:F118"/>
    <mergeCell ref="A120:F120"/>
    <mergeCell ref="B128:C128"/>
    <mergeCell ref="A18:F18"/>
    <mergeCell ref="A57:F57"/>
    <mergeCell ref="A111:F111"/>
    <mergeCell ref="A112:F112"/>
    <mergeCell ref="A113:F113"/>
    <mergeCell ref="A114:F114"/>
    <mergeCell ref="A115:F115"/>
    <mergeCell ref="A116:F116"/>
    <mergeCell ref="A105:F105"/>
    <mergeCell ref="A106:F106"/>
    <mergeCell ref="A107:F107"/>
    <mergeCell ref="A108:F108"/>
    <mergeCell ref="A109:G109"/>
    <mergeCell ref="A110:F110"/>
    <mergeCell ref="A99:F99"/>
    <mergeCell ref="A100:F100"/>
    <mergeCell ref="A101:F101"/>
    <mergeCell ref="A102:F102"/>
    <mergeCell ref="A103:G103"/>
    <mergeCell ref="A104:G104"/>
    <mergeCell ref="A93:F93"/>
    <mergeCell ref="A94:F94"/>
    <mergeCell ref="A95:F95"/>
    <mergeCell ref="A96:F96"/>
    <mergeCell ref="A97:F97"/>
    <mergeCell ref="A98:F98"/>
    <mergeCell ref="A87:F87"/>
    <mergeCell ref="A88:F88"/>
    <mergeCell ref="A89:F89"/>
    <mergeCell ref="A90:F90"/>
    <mergeCell ref="A91:F91"/>
    <mergeCell ref="A92:F92"/>
    <mergeCell ref="A81:F81"/>
    <mergeCell ref="A82:F82"/>
    <mergeCell ref="A83:F83"/>
    <mergeCell ref="A84:F84"/>
    <mergeCell ref="A85:F85"/>
    <mergeCell ref="A86:F86"/>
    <mergeCell ref="A75:F75"/>
    <mergeCell ref="A76:F76"/>
    <mergeCell ref="A77:F77"/>
    <mergeCell ref="A78:F78"/>
    <mergeCell ref="A79:F79"/>
    <mergeCell ref="A80:F80"/>
    <mergeCell ref="A69:F69"/>
    <mergeCell ref="A70:F70"/>
    <mergeCell ref="A71:F71"/>
    <mergeCell ref="A72:F72"/>
    <mergeCell ref="A73:F73"/>
    <mergeCell ref="A74:F74"/>
    <mergeCell ref="A63:F63"/>
    <mergeCell ref="A64:F64"/>
    <mergeCell ref="A65:F65"/>
    <mergeCell ref="A66:F66"/>
    <mergeCell ref="A67:F67"/>
    <mergeCell ref="A68:F68"/>
    <mergeCell ref="A56:F56"/>
    <mergeCell ref="A58:F58"/>
    <mergeCell ref="A59:F59"/>
    <mergeCell ref="A60:G60"/>
    <mergeCell ref="A61:G61"/>
    <mergeCell ref="A62:F62"/>
    <mergeCell ref="A50:G50"/>
    <mergeCell ref="A51:F51"/>
    <mergeCell ref="A52:F52"/>
    <mergeCell ref="A53:F53"/>
    <mergeCell ref="A54:F54"/>
    <mergeCell ref="A55:F55"/>
    <mergeCell ref="A40:F40"/>
    <mergeCell ref="A41:F41"/>
    <mergeCell ref="A42:F42"/>
    <mergeCell ref="A43:F43"/>
    <mergeCell ref="A45:F45"/>
    <mergeCell ref="A48:G48"/>
    <mergeCell ref="A34:G34"/>
    <mergeCell ref="A35:F35"/>
    <mergeCell ref="A36:F36"/>
    <mergeCell ref="A37:F37"/>
    <mergeCell ref="A38:F38"/>
    <mergeCell ref="A39:F39"/>
    <mergeCell ref="A28:G28"/>
    <mergeCell ref="A29:G29"/>
    <mergeCell ref="A30:F30"/>
    <mergeCell ref="A31:F31"/>
    <mergeCell ref="A32:F32"/>
    <mergeCell ref="A33:G33"/>
    <mergeCell ref="A22:G22"/>
    <mergeCell ref="A23:F23"/>
    <mergeCell ref="A24:F24"/>
    <mergeCell ref="A25:F25"/>
    <mergeCell ref="A26:F26"/>
    <mergeCell ref="A27:F27"/>
    <mergeCell ref="A15:F15"/>
    <mergeCell ref="A16:F16"/>
    <mergeCell ref="A17:F17"/>
    <mergeCell ref="A19:F19"/>
    <mergeCell ref="A20:F20"/>
    <mergeCell ref="A21:G21"/>
    <mergeCell ref="A6:G7"/>
    <mergeCell ref="A9:G9"/>
    <mergeCell ref="A11:G11"/>
    <mergeCell ref="A12:F12"/>
    <mergeCell ref="A13:F13"/>
    <mergeCell ref="A14:F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tabSelected="1" workbookViewId="0">
      <selection activeCell="A6" sqref="A6"/>
    </sheetView>
  </sheetViews>
  <sheetFormatPr defaultRowHeight="14.4" x14ac:dyDescent="0.3"/>
  <cols>
    <col min="1" max="1" width="50.88671875" customWidth="1"/>
    <col min="2" max="2" width="23.44140625" customWidth="1"/>
    <col min="3" max="3" width="22" customWidth="1"/>
    <col min="4" max="4" width="14" bestFit="1" customWidth="1"/>
    <col min="5" max="5" width="15" customWidth="1"/>
    <col min="7" max="7" width="13.88671875" customWidth="1"/>
  </cols>
  <sheetData>
    <row r="1" spans="1:3" x14ac:dyDescent="0.3">
      <c r="A1" t="s">
        <v>81</v>
      </c>
    </row>
    <row r="2" spans="1:3" x14ac:dyDescent="0.3">
      <c r="A2" t="s">
        <v>82</v>
      </c>
    </row>
    <row r="3" spans="1:3" x14ac:dyDescent="0.3">
      <c r="A3" t="s">
        <v>83</v>
      </c>
    </row>
    <row r="4" spans="1:3" x14ac:dyDescent="0.3">
      <c r="A4" t="s">
        <v>84</v>
      </c>
    </row>
    <row r="5" spans="1:3" ht="9" customHeight="1" x14ac:dyDescent="0.3"/>
    <row r="6" spans="1:3" x14ac:dyDescent="0.3">
      <c r="C6" s="97" t="s">
        <v>137</v>
      </c>
    </row>
    <row r="7" spans="1:3" ht="10.199999999999999" customHeight="1" x14ac:dyDescent="0.3">
      <c r="C7" s="98"/>
    </row>
    <row r="9" spans="1:3" ht="15" customHeight="1" x14ac:dyDescent="0.3">
      <c r="A9" s="104" t="s">
        <v>136</v>
      </c>
      <c r="B9" s="104"/>
      <c r="C9" s="104"/>
    </row>
    <row r="10" spans="1:3" ht="7.8" customHeight="1" x14ac:dyDescent="0.3">
      <c r="A10" s="104"/>
      <c r="B10" s="104"/>
      <c r="C10" s="104"/>
    </row>
    <row r="11" spans="1:3" ht="15" thickBot="1" x14ac:dyDescent="0.35"/>
    <row r="12" spans="1:3" s="5" customFormat="1" ht="21" customHeight="1" thickBot="1" x14ac:dyDescent="0.35">
      <c r="A12" s="37" t="s">
        <v>114</v>
      </c>
      <c r="B12" s="38" t="s">
        <v>105</v>
      </c>
      <c r="C12" s="39" t="s">
        <v>104</v>
      </c>
    </row>
    <row r="13" spans="1:3" s="5" customFormat="1" ht="21" customHeight="1" thickBot="1" x14ac:dyDescent="0.35">
      <c r="A13" s="105" t="s">
        <v>106</v>
      </c>
      <c r="B13" s="106"/>
      <c r="C13" s="107"/>
    </row>
    <row r="14" spans="1:3" s="5" customFormat="1" ht="19.5" customHeight="1" x14ac:dyDescent="0.3">
      <c r="A14" s="27" t="s">
        <v>35</v>
      </c>
      <c r="B14" s="28">
        <v>9000</v>
      </c>
      <c r="C14" s="34" t="s">
        <v>112</v>
      </c>
    </row>
    <row r="15" spans="1:3" s="5" customFormat="1" ht="19.5" customHeight="1" x14ac:dyDescent="0.3">
      <c r="A15" s="33" t="s">
        <v>36</v>
      </c>
      <c r="B15" s="28">
        <v>3500</v>
      </c>
      <c r="C15" s="34" t="s">
        <v>112</v>
      </c>
    </row>
    <row r="16" spans="1:3" s="5" customFormat="1" ht="19.5" customHeight="1" x14ac:dyDescent="0.3">
      <c r="A16" s="41" t="s">
        <v>37</v>
      </c>
      <c r="B16" s="29">
        <v>14000</v>
      </c>
      <c r="C16" s="34" t="s">
        <v>112</v>
      </c>
    </row>
    <row r="17" spans="1:3" s="5" customFormat="1" ht="19.5" customHeight="1" x14ac:dyDescent="0.3">
      <c r="A17" s="41" t="s">
        <v>38</v>
      </c>
      <c r="B17" s="29">
        <v>14000</v>
      </c>
      <c r="C17" s="34" t="s">
        <v>112</v>
      </c>
    </row>
    <row r="18" spans="1:3" s="5" customFormat="1" ht="19.5" customHeight="1" x14ac:dyDescent="0.3">
      <c r="A18" s="41" t="s">
        <v>39</v>
      </c>
      <c r="B18" s="29">
        <v>7000</v>
      </c>
      <c r="C18" s="34" t="s">
        <v>112</v>
      </c>
    </row>
    <row r="19" spans="1:3" s="5" customFormat="1" ht="19.5" customHeight="1" x14ac:dyDescent="0.3">
      <c r="A19" s="41" t="s">
        <v>40</v>
      </c>
      <c r="B19" s="29">
        <v>1500</v>
      </c>
      <c r="C19" s="34" t="s">
        <v>112</v>
      </c>
    </row>
    <row r="20" spans="1:3" s="5" customFormat="1" ht="19.5" customHeight="1" x14ac:dyDescent="0.3">
      <c r="A20" s="41" t="s">
        <v>99</v>
      </c>
      <c r="B20" s="29">
        <v>3000</v>
      </c>
      <c r="C20" s="34" t="s">
        <v>112</v>
      </c>
    </row>
    <row r="21" spans="1:3" s="5" customFormat="1" ht="19.5" customHeight="1" x14ac:dyDescent="0.3">
      <c r="A21" s="41" t="s">
        <v>42</v>
      </c>
      <c r="B21" s="29">
        <v>1000</v>
      </c>
      <c r="C21" s="34" t="s">
        <v>112</v>
      </c>
    </row>
    <row r="22" spans="1:3" s="5" customFormat="1" ht="19.5" customHeight="1" x14ac:dyDescent="0.3">
      <c r="A22" s="41" t="s">
        <v>43</v>
      </c>
      <c r="B22" s="29">
        <v>21000</v>
      </c>
      <c r="C22" s="34" t="s">
        <v>112</v>
      </c>
    </row>
    <row r="23" spans="1:3" s="5" customFormat="1" ht="19.5" customHeight="1" x14ac:dyDescent="0.3">
      <c r="A23" s="41" t="s">
        <v>44</v>
      </c>
      <c r="B23" s="29">
        <v>6000</v>
      </c>
      <c r="C23" s="34" t="s">
        <v>112</v>
      </c>
    </row>
    <row r="24" spans="1:3" s="5" customFormat="1" ht="21" customHeight="1" x14ac:dyDescent="0.3">
      <c r="A24" s="99" t="s">
        <v>107</v>
      </c>
      <c r="B24" s="100"/>
      <c r="C24" s="101"/>
    </row>
    <row r="25" spans="1:3" s="5" customFormat="1" ht="19.5" customHeight="1" x14ac:dyDescent="0.3">
      <c r="A25" s="41" t="s">
        <v>115</v>
      </c>
      <c r="B25" s="29">
        <v>20000</v>
      </c>
      <c r="C25" s="34" t="s">
        <v>112</v>
      </c>
    </row>
    <row r="26" spans="1:3" s="5" customFormat="1" ht="19.5" customHeight="1" x14ac:dyDescent="0.3">
      <c r="A26" s="41" t="s">
        <v>124</v>
      </c>
      <c r="B26" s="29">
        <v>13000</v>
      </c>
      <c r="C26" s="34" t="s">
        <v>112</v>
      </c>
    </row>
    <row r="27" spans="1:3" s="5" customFormat="1" ht="19.5" customHeight="1" x14ac:dyDescent="0.3">
      <c r="A27" s="41" t="s">
        <v>116</v>
      </c>
      <c r="B27" s="29">
        <v>10000</v>
      </c>
      <c r="C27" s="34" t="s">
        <v>112</v>
      </c>
    </row>
    <row r="28" spans="1:3" s="5" customFormat="1" ht="19.5" customHeight="1" x14ac:dyDescent="0.3">
      <c r="A28" s="41" t="s">
        <v>117</v>
      </c>
      <c r="B28" s="29">
        <v>35000</v>
      </c>
      <c r="C28" s="34" t="s">
        <v>112</v>
      </c>
    </row>
    <row r="29" spans="1:3" s="5" customFormat="1" ht="19.5" customHeight="1" x14ac:dyDescent="0.3">
      <c r="A29" s="41" t="s">
        <v>118</v>
      </c>
      <c r="B29" s="29">
        <v>13000</v>
      </c>
      <c r="C29" s="34" t="s">
        <v>112</v>
      </c>
    </row>
    <row r="30" spans="1:3" s="5" customFormat="1" ht="19.5" customHeight="1" x14ac:dyDescent="0.3">
      <c r="A30" s="41" t="s">
        <v>125</v>
      </c>
      <c r="B30" s="29">
        <v>60000</v>
      </c>
      <c r="C30" s="34" t="s">
        <v>112</v>
      </c>
    </row>
    <row r="31" spans="1:3" s="5" customFormat="1" ht="19.5" customHeight="1" x14ac:dyDescent="0.3">
      <c r="A31" s="41" t="s">
        <v>119</v>
      </c>
      <c r="B31" s="29">
        <v>30000</v>
      </c>
      <c r="C31" s="34" t="s">
        <v>112</v>
      </c>
    </row>
    <row r="32" spans="1:3" s="5" customFormat="1" ht="19.5" customHeight="1" x14ac:dyDescent="0.3">
      <c r="A32" s="41" t="s">
        <v>121</v>
      </c>
      <c r="B32" s="29">
        <v>23000</v>
      </c>
      <c r="C32" s="34" t="s">
        <v>112</v>
      </c>
    </row>
    <row r="33" spans="1:3" s="5" customFormat="1" ht="19.5" customHeight="1" x14ac:dyDescent="0.3">
      <c r="A33" s="41" t="s">
        <v>120</v>
      </c>
      <c r="B33" s="29">
        <v>11000</v>
      </c>
      <c r="C33" s="34" t="s">
        <v>112</v>
      </c>
    </row>
    <row r="34" spans="1:3" s="5" customFormat="1" ht="19.5" customHeight="1" x14ac:dyDescent="0.3">
      <c r="A34" s="41" t="s">
        <v>126</v>
      </c>
      <c r="B34" s="29">
        <v>5000</v>
      </c>
      <c r="C34" s="34" t="s">
        <v>112</v>
      </c>
    </row>
    <row r="35" spans="1:3" s="5" customFormat="1" ht="19.5" customHeight="1" x14ac:dyDescent="0.3">
      <c r="A35" s="41" t="s">
        <v>127</v>
      </c>
      <c r="B35" s="29">
        <v>17000</v>
      </c>
      <c r="C35" s="34" t="s">
        <v>112</v>
      </c>
    </row>
    <row r="36" spans="1:3" s="5" customFormat="1" ht="19.5" customHeight="1" x14ac:dyDescent="0.3">
      <c r="A36" s="41" t="s">
        <v>122</v>
      </c>
      <c r="B36" s="29">
        <v>24000</v>
      </c>
      <c r="C36" s="34" t="s">
        <v>112</v>
      </c>
    </row>
    <row r="37" spans="1:3" s="5" customFormat="1" ht="19.5" customHeight="1" x14ac:dyDescent="0.3">
      <c r="A37" s="41" t="s">
        <v>123</v>
      </c>
      <c r="B37" s="29">
        <v>8000</v>
      </c>
      <c r="C37" s="34" t="s">
        <v>112</v>
      </c>
    </row>
    <row r="38" spans="1:3" s="5" customFormat="1" ht="19.5" customHeight="1" x14ac:dyDescent="0.3">
      <c r="A38" s="41" t="s">
        <v>130</v>
      </c>
      <c r="B38" s="29">
        <v>5000</v>
      </c>
      <c r="C38" s="34" t="s">
        <v>112</v>
      </c>
    </row>
    <row r="39" spans="1:3" s="5" customFormat="1" ht="21" customHeight="1" x14ac:dyDescent="0.3">
      <c r="A39" s="99" t="s">
        <v>108</v>
      </c>
      <c r="B39" s="100"/>
      <c r="C39" s="101"/>
    </row>
    <row r="40" spans="1:3" s="5" customFormat="1" ht="19.5" customHeight="1" x14ac:dyDescent="0.3">
      <c r="A40" s="41" t="s">
        <v>45</v>
      </c>
      <c r="B40" s="29">
        <v>11000</v>
      </c>
      <c r="C40" s="34" t="s">
        <v>112</v>
      </c>
    </row>
    <row r="41" spans="1:3" s="5" customFormat="1" ht="19.5" customHeight="1" x14ac:dyDescent="0.3">
      <c r="A41" s="41" t="s">
        <v>91</v>
      </c>
      <c r="B41" s="29">
        <v>3000</v>
      </c>
      <c r="C41" s="34" t="s">
        <v>112</v>
      </c>
    </row>
    <row r="42" spans="1:3" s="5" customFormat="1" ht="19.5" customHeight="1" x14ac:dyDescent="0.3">
      <c r="A42" s="41" t="s">
        <v>46</v>
      </c>
      <c r="B42" s="29">
        <v>4000</v>
      </c>
      <c r="C42" s="34" t="s">
        <v>112</v>
      </c>
    </row>
    <row r="43" spans="1:3" s="5" customFormat="1" ht="19.5" customHeight="1" thickBot="1" x14ac:dyDescent="0.35">
      <c r="A43" s="49" t="s">
        <v>92</v>
      </c>
      <c r="B43" s="50">
        <v>10000</v>
      </c>
      <c r="C43" s="51" t="s">
        <v>112</v>
      </c>
    </row>
    <row r="44" spans="1:3" s="5" customFormat="1" ht="19.5" customHeight="1" x14ac:dyDescent="0.3">
      <c r="A44" s="46" t="s">
        <v>47</v>
      </c>
      <c r="B44" s="47">
        <v>21000</v>
      </c>
      <c r="C44" s="48" t="s">
        <v>112</v>
      </c>
    </row>
    <row r="45" spans="1:3" s="5" customFormat="1" ht="19.5" customHeight="1" x14ac:dyDescent="0.3">
      <c r="A45" s="41" t="s">
        <v>101</v>
      </c>
      <c r="B45" s="29">
        <v>6000</v>
      </c>
      <c r="C45" s="34" t="s">
        <v>112</v>
      </c>
    </row>
    <row r="46" spans="1:3" s="5" customFormat="1" ht="19.5" customHeight="1" x14ac:dyDescent="0.3">
      <c r="A46" s="41" t="s">
        <v>131</v>
      </c>
      <c r="B46" s="29">
        <v>12000</v>
      </c>
      <c r="C46" s="34" t="s">
        <v>112</v>
      </c>
    </row>
    <row r="47" spans="1:3" s="5" customFormat="1" ht="19.5" customHeight="1" x14ac:dyDescent="0.3">
      <c r="A47" s="41" t="s">
        <v>49</v>
      </c>
      <c r="B47" s="29">
        <v>4500</v>
      </c>
      <c r="C47" s="34" t="s">
        <v>112</v>
      </c>
    </row>
    <row r="48" spans="1:3" s="5" customFormat="1" ht="19.5" customHeight="1" x14ac:dyDescent="0.3">
      <c r="A48" s="41" t="s">
        <v>93</v>
      </c>
      <c r="B48" s="29">
        <v>4000</v>
      </c>
      <c r="C48" s="34" t="s">
        <v>112</v>
      </c>
    </row>
    <row r="49" spans="1:3" s="5" customFormat="1" ht="19.5" customHeight="1" x14ac:dyDescent="0.3">
      <c r="A49" s="41" t="s">
        <v>94</v>
      </c>
      <c r="B49" s="29">
        <v>5000</v>
      </c>
      <c r="C49" s="34" t="s">
        <v>112</v>
      </c>
    </row>
    <row r="50" spans="1:3" s="5" customFormat="1" ht="19.5" customHeight="1" x14ac:dyDescent="0.3">
      <c r="A50" s="41" t="s">
        <v>50</v>
      </c>
      <c r="B50" s="29">
        <v>6000</v>
      </c>
      <c r="C50" s="34" t="s">
        <v>112</v>
      </c>
    </row>
    <row r="51" spans="1:3" s="5" customFormat="1" ht="19.5" customHeight="1" x14ac:dyDescent="0.3">
      <c r="A51" s="41" t="s">
        <v>51</v>
      </c>
      <c r="B51" s="29">
        <v>6000</v>
      </c>
      <c r="C51" s="34" t="s">
        <v>112</v>
      </c>
    </row>
    <row r="52" spans="1:3" s="5" customFormat="1" ht="19.5" customHeight="1" x14ac:dyDescent="0.3">
      <c r="A52" s="41" t="s">
        <v>103</v>
      </c>
      <c r="B52" s="29">
        <v>5000</v>
      </c>
      <c r="C52" s="34" t="s">
        <v>112</v>
      </c>
    </row>
    <row r="53" spans="1:3" s="5" customFormat="1" ht="19.5" customHeight="1" x14ac:dyDescent="0.3">
      <c r="A53" s="41" t="s">
        <v>52</v>
      </c>
      <c r="B53" s="29">
        <v>500</v>
      </c>
      <c r="C53" s="34" t="s">
        <v>112</v>
      </c>
    </row>
    <row r="54" spans="1:3" s="5" customFormat="1" ht="19.5" customHeight="1" x14ac:dyDescent="0.3">
      <c r="A54" s="41" t="s">
        <v>53</v>
      </c>
      <c r="B54" s="29">
        <v>6000</v>
      </c>
      <c r="C54" s="34" t="s">
        <v>112</v>
      </c>
    </row>
    <row r="55" spans="1:3" s="5" customFormat="1" ht="19.5" customHeight="1" x14ac:dyDescent="0.3">
      <c r="A55" s="41" t="s">
        <v>54</v>
      </c>
      <c r="B55" s="29">
        <v>2000</v>
      </c>
      <c r="C55" s="34" t="s">
        <v>112</v>
      </c>
    </row>
    <row r="56" spans="1:3" s="5" customFormat="1" ht="19.5" customHeight="1" x14ac:dyDescent="0.3">
      <c r="A56" s="52" t="s">
        <v>56</v>
      </c>
      <c r="B56" s="29">
        <v>2500</v>
      </c>
      <c r="C56" s="35" t="s">
        <v>112</v>
      </c>
    </row>
    <row r="57" spans="1:3" s="5" customFormat="1" ht="21" customHeight="1" x14ac:dyDescent="0.3">
      <c r="A57" s="99" t="s">
        <v>109</v>
      </c>
      <c r="B57" s="100"/>
      <c r="C57" s="101"/>
    </row>
    <row r="58" spans="1:3" s="5" customFormat="1" ht="19.5" customHeight="1" x14ac:dyDescent="0.3">
      <c r="A58" s="41" t="s">
        <v>59</v>
      </c>
      <c r="B58" s="29">
        <v>110000</v>
      </c>
      <c r="C58" s="34" t="s">
        <v>112</v>
      </c>
    </row>
    <row r="59" spans="1:3" s="5" customFormat="1" ht="19.5" customHeight="1" x14ac:dyDescent="0.3">
      <c r="A59" s="41" t="s">
        <v>60</v>
      </c>
      <c r="B59" s="29">
        <v>160000</v>
      </c>
      <c r="C59" s="34" t="s">
        <v>112</v>
      </c>
    </row>
    <row r="60" spans="1:3" s="5" customFormat="1" ht="19.5" customHeight="1" x14ac:dyDescent="0.3">
      <c r="A60" s="41" t="s">
        <v>48</v>
      </c>
      <c r="B60" s="29">
        <v>12000</v>
      </c>
      <c r="C60" s="34" t="s">
        <v>112</v>
      </c>
    </row>
    <row r="61" spans="1:3" s="5" customFormat="1" ht="21" customHeight="1" x14ac:dyDescent="0.3">
      <c r="A61" s="99" t="s">
        <v>110</v>
      </c>
      <c r="B61" s="100"/>
      <c r="C61" s="101"/>
    </row>
    <row r="62" spans="1:3" s="5" customFormat="1" ht="19.5" customHeight="1" x14ac:dyDescent="0.3">
      <c r="A62" s="41" t="s">
        <v>55</v>
      </c>
      <c r="B62" s="29">
        <v>2000</v>
      </c>
      <c r="C62" s="34" t="s">
        <v>112</v>
      </c>
    </row>
    <row r="63" spans="1:3" s="5" customFormat="1" ht="19.5" customHeight="1" x14ac:dyDescent="0.3">
      <c r="A63" s="52" t="s">
        <v>129</v>
      </c>
      <c r="B63" s="29">
        <v>2500</v>
      </c>
      <c r="C63" s="34" t="s">
        <v>112</v>
      </c>
    </row>
    <row r="64" spans="1:3" s="5" customFormat="1" ht="19.5" customHeight="1" x14ac:dyDescent="0.3">
      <c r="A64" s="41" t="s">
        <v>58</v>
      </c>
      <c r="B64" s="29">
        <v>7600</v>
      </c>
      <c r="C64" s="34" t="s">
        <v>112</v>
      </c>
    </row>
    <row r="65" spans="1:3" s="5" customFormat="1" ht="19.5" customHeight="1" x14ac:dyDescent="0.3">
      <c r="A65" s="40" t="s">
        <v>17</v>
      </c>
      <c r="B65" s="26">
        <v>11000</v>
      </c>
      <c r="C65" s="36" t="s">
        <v>113</v>
      </c>
    </row>
    <row r="66" spans="1:3" s="5" customFormat="1" ht="19.5" customHeight="1" x14ac:dyDescent="0.3">
      <c r="A66" s="40" t="s">
        <v>20</v>
      </c>
      <c r="B66" s="26">
        <v>3800</v>
      </c>
      <c r="C66" s="36" t="s">
        <v>113</v>
      </c>
    </row>
    <row r="67" spans="1:3" s="5" customFormat="1" ht="19.5" customHeight="1" x14ac:dyDescent="0.3">
      <c r="A67" s="40" t="s">
        <v>19</v>
      </c>
      <c r="B67" s="26">
        <v>3400</v>
      </c>
      <c r="C67" s="36" t="s">
        <v>113</v>
      </c>
    </row>
    <row r="68" spans="1:3" s="5" customFormat="1" ht="19.5" customHeight="1" x14ac:dyDescent="0.3">
      <c r="A68" s="40" t="s">
        <v>21</v>
      </c>
      <c r="B68" s="26">
        <v>6000</v>
      </c>
      <c r="C68" s="36" t="s">
        <v>113</v>
      </c>
    </row>
    <row r="69" spans="1:3" s="5" customFormat="1" ht="19.5" customHeight="1" x14ac:dyDescent="0.3">
      <c r="A69" s="42" t="s">
        <v>23</v>
      </c>
      <c r="B69" s="26">
        <v>500</v>
      </c>
      <c r="C69" s="36" t="s">
        <v>113</v>
      </c>
    </row>
    <row r="70" spans="1:3" s="5" customFormat="1" ht="21" customHeight="1" x14ac:dyDescent="0.3">
      <c r="A70" s="99" t="s">
        <v>111</v>
      </c>
      <c r="B70" s="100"/>
      <c r="C70" s="101"/>
    </row>
    <row r="71" spans="1:3" s="5" customFormat="1" ht="19.5" customHeight="1" thickBot="1" x14ac:dyDescent="0.35">
      <c r="A71" s="43" t="s">
        <v>128</v>
      </c>
      <c r="B71" s="44">
        <v>61350</v>
      </c>
      <c r="C71" s="45" t="s">
        <v>112</v>
      </c>
    </row>
    <row r="73" spans="1:3" x14ac:dyDescent="0.3">
      <c r="A73" t="s">
        <v>132</v>
      </c>
    </row>
    <row r="74" spans="1:3" x14ac:dyDescent="0.3">
      <c r="B74" s="31"/>
    </row>
    <row r="75" spans="1:3" x14ac:dyDescent="0.3">
      <c r="A75" t="s">
        <v>102</v>
      </c>
      <c r="B75" s="102" t="s">
        <v>98</v>
      </c>
      <c r="C75" s="102"/>
    </row>
    <row r="76" spans="1:3" ht="10.199999999999999" customHeight="1" x14ac:dyDescent="0.3">
      <c r="B76" s="32"/>
      <c r="C76" s="32"/>
    </row>
    <row r="77" spans="1:3" x14ac:dyDescent="0.3">
      <c r="A77" t="s">
        <v>76</v>
      </c>
      <c r="B77" s="103" t="s">
        <v>77</v>
      </c>
      <c r="C77" s="103"/>
    </row>
    <row r="79" spans="1:3" ht="7.8" customHeight="1" x14ac:dyDescent="0.3"/>
    <row r="80" spans="1:3" x14ac:dyDescent="0.3">
      <c r="B80" s="32"/>
    </row>
    <row r="81" spans="1:3" x14ac:dyDescent="0.3">
      <c r="B81" s="102" t="s">
        <v>134</v>
      </c>
      <c r="C81" s="102"/>
    </row>
    <row r="82" spans="1:3" x14ac:dyDescent="0.3">
      <c r="A82" t="s">
        <v>133</v>
      </c>
      <c r="B82" s="30"/>
    </row>
    <row r="83" spans="1:3" x14ac:dyDescent="0.3">
      <c r="B83" s="102" t="s">
        <v>135</v>
      </c>
      <c r="C83" s="102"/>
    </row>
    <row r="84" spans="1:3" x14ac:dyDescent="0.3">
      <c r="B84" s="30"/>
    </row>
  </sheetData>
  <mergeCells count="12">
    <mergeCell ref="C6:C7"/>
    <mergeCell ref="A61:C61"/>
    <mergeCell ref="A70:C70"/>
    <mergeCell ref="B81:C81"/>
    <mergeCell ref="B83:C83"/>
    <mergeCell ref="B75:C75"/>
    <mergeCell ref="B77:C77"/>
    <mergeCell ref="A9:C10"/>
    <mergeCell ref="A13:C13"/>
    <mergeCell ref="A24:C24"/>
    <mergeCell ref="A39:C39"/>
    <mergeCell ref="A57:C57"/>
  </mergeCells>
  <pageMargins left="0.16" right="0.14000000000000001" top="0.48" bottom="0.39" header="0.3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2014</vt:lpstr>
      <vt:lpstr>2013-2014</vt:lpstr>
      <vt:lpstr>List2</vt:lpstr>
      <vt:lpstr>List3</vt:lpstr>
      <vt:lpstr>'2013-2014'!Podrucje_ispisa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Melanija</dc:creator>
  <cp:lastModifiedBy>Martina</cp:lastModifiedBy>
  <cp:lastPrinted>2017-12-27T08:32:51Z</cp:lastPrinted>
  <dcterms:created xsi:type="dcterms:W3CDTF">2012-12-17T20:04:49Z</dcterms:created>
  <dcterms:modified xsi:type="dcterms:W3CDTF">2017-12-27T08:32:54Z</dcterms:modified>
</cp:coreProperties>
</file>